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5"/>
  </bookViews>
  <sheets>
    <sheet name="sheet1" sheetId="5" r:id="rId1"/>
    <sheet name="s_9fe3a0ca26673bae" sheetId="4" state="hidden" r:id="rId2"/>
    <sheet name="70366f32692c3a56" sheetId="3" state="hidden" r:id="rId3"/>
    <sheet name="e5a40c1c6c9bab46_a_col5" sheetId="2" state="hidden" r:id="rId4"/>
  </sheets>
  <externalReferences>
    <externalReference r:id="rId5"/>
  </externalReferences>
  <definedNames>
    <definedName name="_xlnm._FilterDatabase" localSheetId="0" hidden="1">sheet1!$A$1:$R$81</definedName>
    <definedName name="省级惠农惠民一卡通系统发放项目名称">s_9fe3a0ca26673bae!$A$1:$DE$1</definedName>
    <definedName name="省级惠民惠农一卡通系统发放项目名称">'70366f32692c3a56'!$A$1:$DE$1</definedName>
    <definedName name="TemplateOptions.KeepLineSize">TRUE</definedName>
    <definedName name="市州及县市区惠民惠农一卡通系统发放项目名称">'[1]93dc49510b3dc001'!$A$1:$CV$1</definedName>
    <definedName name="补贴发放周期">[1]ca4f2df698e950ef!$A$1:$E$1</definedName>
    <definedName name="_xlnm.Print_Titles" localSheetId="0">sheet1!$4:$5</definedName>
  </definedNames>
  <calcPr calcId="144525"/>
</workbook>
</file>

<file path=xl/sharedStrings.xml><?xml version="1.0" encoding="utf-8"?>
<sst xmlns="http://schemas.openxmlformats.org/spreadsheetml/2006/main" count="1762" uniqueCount="662">
  <si>
    <t>附件1</t>
  </si>
  <si>
    <r>
      <rPr>
        <b/>
        <sz val="20"/>
        <color theme="1"/>
        <rFont val="Times New Roman"/>
        <charset val="134"/>
      </rPr>
      <t>2022</t>
    </r>
    <r>
      <rPr>
        <b/>
        <sz val="20"/>
        <color theme="1"/>
        <rFont val="宋体"/>
        <charset val="134"/>
      </rPr>
      <t>年衡东县惠民惠农财政补贴政策清单</t>
    </r>
  </si>
  <si>
    <t>说明：2022年度集中公开省级以上补贴政策67项、市级补贴政策2项，县级补贴政策7项。涉密及涉及个人隐私的、其他不能公开的补贴政策未在本清单中公示。</t>
  </si>
  <si>
    <t>序号</t>
  </si>
  <si>
    <t>县（市、区）</t>
  </si>
  <si>
    <t>主管部门</t>
  </si>
  <si>
    <t>补贴政策名称</t>
  </si>
  <si>
    <t>“一卡通”系统发放项目名称</t>
  </si>
  <si>
    <t>补贴项目简称（四字摘要）</t>
  </si>
  <si>
    <t>政策依据</t>
  </si>
  <si>
    <t>资金用途</t>
  </si>
  <si>
    <t>补贴对象</t>
  </si>
  <si>
    <t>补贴标准</t>
  </si>
  <si>
    <t>补贴发放周期</t>
  </si>
  <si>
    <t>是否要求通过扶贫卡折发放</t>
  </si>
  <si>
    <t>是否公开公示</t>
  </si>
  <si>
    <t>政策解答电话</t>
  </si>
  <si>
    <t>备注</t>
  </si>
  <si>
    <t>是</t>
  </si>
  <si>
    <t>否</t>
  </si>
  <si>
    <t>不予公开的理由</t>
  </si>
  <si>
    <t>衡东县</t>
  </si>
  <si>
    <t>残疾优抚对象抚恤金</t>
  </si>
  <si>
    <t>残疾军人、伤残人民警察、伤残预备役人员和民兵民工、其他因公伤残人员。</t>
  </si>
  <si>
    <r>
      <rPr>
        <sz val="12"/>
        <color theme="1"/>
        <rFont val="Calibri"/>
        <charset val="134"/>
      </rPr>
      <t>10850</t>
    </r>
    <r>
      <rPr>
        <sz val="12"/>
        <color theme="1"/>
        <rFont val="宋体"/>
        <charset val="134"/>
      </rPr>
      <t>元</t>
    </r>
    <r>
      <rPr>
        <sz val="12"/>
        <color theme="1"/>
        <rFont val="Calibri"/>
        <charset val="134"/>
      </rPr>
      <t>-116270</t>
    </r>
    <r>
      <rPr>
        <sz val="12"/>
        <color theme="1"/>
        <rFont val="宋体"/>
        <charset val="134"/>
      </rPr>
      <t>元</t>
    </r>
    <r>
      <rPr>
        <sz val="12"/>
        <color theme="1"/>
        <rFont val="Calibri"/>
        <charset val="134"/>
      </rPr>
      <t>/</t>
    </r>
    <r>
      <rPr>
        <sz val="12"/>
        <color theme="1"/>
        <rFont val="宋体"/>
        <charset val="134"/>
      </rPr>
      <t>年。</t>
    </r>
  </si>
  <si>
    <t>残疾军人护理费</t>
  </si>
  <si>
    <r>
      <rPr>
        <sz val="12"/>
        <color theme="1"/>
        <rFont val="宋体"/>
        <charset val="134"/>
      </rPr>
      <t>一级至四级残疾军人（含伤残民兵民工）和因患精神病被评定为五级至六级且分散安置的残疾军人</t>
    </r>
    <r>
      <rPr>
        <sz val="12"/>
        <color theme="1"/>
        <rFont val="Calibri"/>
        <charset val="134"/>
      </rPr>
      <t>(</t>
    </r>
    <r>
      <rPr>
        <sz val="12"/>
        <color theme="1"/>
        <rFont val="宋体"/>
        <charset val="134"/>
      </rPr>
      <t>初级士官和义务兵</t>
    </r>
    <r>
      <rPr>
        <sz val="12"/>
        <color theme="1"/>
        <rFont val="Calibri"/>
        <charset val="134"/>
      </rPr>
      <t>)</t>
    </r>
    <r>
      <rPr>
        <sz val="12"/>
        <color theme="1"/>
        <rFont val="宋体"/>
        <charset val="134"/>
      </rPr>
      <t>。</t>
    </r>
  </si>
  <si>
    <r>
      <rPr>
        <sz val="12"/>
        <color theme="1"/>
        <rFont val="宋体"/>
        <charset val="134"/>
      </rPr>
      <t>一级（因战</t>
    </r>
    <r>
      <rPr>
        <sz val="12"/>
        <color theme="1"/>
        <rFont val="Calibri"/>
        <charset val="134"/>
      </rPr>
      <t>35120</t>
    </r>
    <r>
      <rPr>
        <sz val="12"/>
        <color theme="1"/>
        <rFont val="宋体"/>
        <charset val="134"/>
      </rPr>
      <t>元</t>
    </r>
    <r>
      <rPr>
        <sz val="12"/>
        <color theme="1"/>
        <rFont val="Calibri"/>
        <charset val="134"/>
      </rPr>
      <t>/</t>
    </r>
    <r>
      <rPr>
        <sz val="12"/>
        <color theme="1"/>
        <rFont val="宋体"/>
        <charset val="134"/>
      </rPr>
      <t>年、因公</t>
    </r>
    <r>
      <rPr>
        <sz val="12"/>
        <color theme="1"/>
        <rFont val="Calibri"/>
        <charset val="134"/>
      </rPr>
      <t>35120</t>
    </r>
    <r>
      <rPr>
        <sz val="12"/>
        <color theme="1"/>
        <rFont val="宋体"/>
        <charset val="134"/>
      </rPr>
      <t>元</t>
    </r>
    <r>
      <rPr>
        <sz val="12"/>
        <color theme="1"/>
        <rFont val="Calibri"/>
        <charset val="134"/>
      </rPr>
      <t>/</t>
    </r>
    <r>
      <rPr>
        <sz val="12"/>
        <color theme="1"/>
        <rFont val="宋体"/>
        <charset val="134"/>
      </rPr>
      <t>年、因病</t>
    </r>
    <r>
      <rPr>
        <sz val="12"/>
        <color theme="1"/>
        <rFont val="Calibri"/>
        <charset val="134"/>
      </rPr>
      <t>21072</t>
    </r>
    <r>
      <rPr>
        <sz val="12"/>
        <color theme="1"/>
        <rFont val="宋体"/>
        <charset val="134"/>
      </rPr>
      <t>元</t>
    </r>
    <r>
      <rPr>
        <sz val="12"/>
        <color theme="1"/>
        <rFont val="Calibri"/>
        <charset val="134"/>
      </rPr>
      <t>/</t>
    </r>
    <r>
      <rPr>
        <sz val="12"/>
        <color theme="1"/>
        <rFont val="宋体"/>
        <charset val="134"/>
      </rPr>
      <t>年）、二级（因战</t>
    </r>
    <r>
      <rPr>
        <sz val="12"/>
        <color theme="1"/>
        <rFont val="Calibri"/>
        <charset val="134"/>
      </rPr>
      <t>35120</t>
    </r>
    <r>
      <rPr>
        <sz val="12"/>
        <color theme="1"/>
        <rFont val="宋体"/>
        <charset val="134"/>
      </rPr>
      <t>元</t>
    </r>
    <r>
      <rPr>
        <sz val="12"/>
        <color theme="1"/>
        <rFont val="Calibri"/>
        <charset val="134"/>
      </rPr>
      <t>/</t>
    </r>
    <r>
      <rPr>
        <sz val="12"/>
        <color theme="1"/>
        <rFont val="宋体"/>
        <charset val="134"/>
      </rPr>
      <t>年、因公</t>
    </r>
    <r>
      <rPr>
        <sz val="12"/>
        <color theme="1"/>
        <rFont val="Calibri"/>
        <charset val="134"/>
      </rPr>
      <t>35120</t>
    </r>
    <r>
      <rPr>
        <sz val="12"/>
        <color theme="1"/>
        <rFont val="宋体"/>
        <charset val="134"/>
      </rPr>
      <t>元</t>
    </r>
    <r>
      <rPr>
        <sz val="12"/>
        <color theme="1"/>
        <rFont val="Calibri"/>
        <charset val="134"/>
      </rPr>
      <t>/</t>
    </r>
    <r>
      <rPr>
        <sz val="12"/>
        <color theme="1"/>
        <rFont val="宋体"/>
        <charset val="134"/>
      </rPr>
      <t>年、因病</t>
    </r>
    <r>
      <rPr>
        <sz val="12"/>
        <color theme="1"/>
        <rFont val="Calibri"/>
        <charset val="134"/>
      </rPr>
      <t>21072</t>
    </r>
    <r>
      <rPr>
        <sz val="12"/>
        <color theme="1"/>
        <rFont val="宋体"/>
        <charset val="134"/>
      </rPr>
      <t>元</t>
    </r>
    <r>
      <rPr>
        <sz val="12"/>
        <color theme="1"/>
        <rFont val="Calibri"/>
        <charset val="134"/>
      </rPr>
      <t>/</t>
    </r>
    <r>
      <rPr>
        <sz val="12"/>
        <color theme="1"/>
        <rFont val="宋体"/>
        <charset val="134"/>
      </rPr>
      <t>年）、三级（因战</t>
    </r>
    <r>
      <rPr>
        <sz val="12"/>
        <color theme="1"/>
        <rFont val="Calibri"/>
        <charset val="134"/>
      </rPr>
      <t>28096</t>
    </r>
    <r>
      <rPr>
        <sz val="12"/>
        <color theme="1"/>
        <rFont val="宋体"/>
        <charset val="134"/>
      </rPr>
      <t>元</t>
    </r>
    <r>
      <rPr>
        <sz val="12"/>
        <color theme="1"/>
        <rFont val="Calibri"/>
        <charset val="134"/>
      </rPr>
      <t>/</t>
    </r>
    <r>
      <rPr>
        <sz val="12"/>
        <color theme="1"/>
        <rFont val="宋体"/>
        <charset val="134"/>
      </rPr>
      <t>年、因公</t>
    </r>
    <r>
      <rPr>
        <sz val="12"/>
        <color theme="1"/>
        <rFont val="Calibri"/>
        <charset val="134"/>
      </rPr>
      <t>28096</t>
    </r>
    <r>
      <rPr>
        <sz val="12"/>
        <color theme="1"/>
        <rFont val="宋体"/>
        <charset val="134"/>
      </rPr>
      <t>元</t>
    </r>
    <r>
      <rPr>
        <sz val="12"/>
        <color theme="1"/>
        <rFont val="Calibri"/>
        <charset val="134"/>
      </rPr>
      <t>/</t>
    </r>
    <r>
      <rPr>
        <sz val="12"/>
        <color theme="1"/>
        <rFont val="宋体"/>
        <charset val="134"/>
      </rPr>
      <t>年、因病</t>
    </r>
    <r>
      <rPr>
        <sz val="12"/>
        <color theme="1"/>
        <rFont val="Calibri"/>
        <charset val="134"/>
      </rPr>
      <t>21072</t>
    </r>
    <r>
      <rPr>
        <sz val="12"/>
        <color theme="1"/>
        <rFont val="宋体"/>
        <charset val="134"/>
      </rPr>
      <t>元</t>
    </r>
    <r>
      <rPr>
        <sz val="12"/>
        <color theme="1"/>
        <rFont val="Calibri"/>
        <charset val="134"/>
      </rPr>
      <t>/</t>
    </r>
    <r>
      <rPr>
        <sz val="12"/>
        <color theme="1"/>
        <rFont val="宋体"/>
        <charset val="134"/>
      </rPr>
      <t>年）、四级（因战</t>
    </r>
    <r>
      <rPr>
        <sz val="12"/>
        <color theme="1"/>
        <rFont val="Calibri"/>
        <charset val="134"/>
      </rPr>
      <t>28096</t>
    </r>
    <r>
      <rPr>
        <sz val="12"/>
        <color theme="1"/>
        <rFont val="宋体"/>
        <charset val="134"/>
      </rPr>
      <t>元</t>
    </r>
    <r>
      <rPr>
        <sz val="12"/>
        <color theme="1"/>
        <rFont val="Calibri"/>
        <charset val="134"/>
      </rPr>
      <t>/</t>
    </r>
    <r>
      <rPr>
        <sz val="12"/>
        <color theme="1"/>
        <rFont val="宋体"/>
        <charset val="134"/>
      </rPr>
      <t>年、因公</t>
    </r>
    <r>
      <rPr>
        <sz val="12"/>
        <color theme="1"/>
        <rFont val="Calibri"/>
        <charset val="134"/>
      </rPr>
      <t>28096</t>
    </r>
    <r>
      <rPr>
        <sz val="12"/>
        <color theme="1"/>
        <rFont val="宋体"/>
        <charset val="134"/>
      </rPr>
      <t>元</t>
    </r>
    <r>
      <rPr>
        <sz val="12"/>
        <color theme="1"/>
        <rFont val="Calibri"/>
        <charset val="134"/>
      </rPr>
      <t>/</t>
    </r>
    <r>
      <rPr>
        <sz val="12"/>
        <color theme="1"/>
        <rFont val="宋体"/>
        <charset val="134"/>
      </rPr>
      <t>年、因病</t>
    </r>
    <r>
      <rPr>
        <sz val="12"/>
        <color theme="1"/>
        <rFont val="Calibri"/>
        <charset val="134"/>
      </rPr>
      <t>21072</t>
    </r>
    <r>
      <rPr>
        <sz val="12"/>
        <color theme="1"/>
        <rFont val="宋体"/>
        <charset val="134"/>
      </rPr>
      <t>元</t>
    </r>
    <r>
      <rPr>
        <sz val="12"/>
        <color theme="1"/>
        <rFont val="Calibri"/>
        <charset val="134"/>
      </rPr>
      <t>/</t>
    </r>
    <r>
      <rPr>
        <sz val="12"/>
        <color theme="1"/>
        <rFont val="宋体"/>
        <charset val="134"/>
      </rPr>
      <t>年）、五级（因精神残疾</t>
    </r>
    <r>
      <rPr>
        <sz val="12"/>
        <color theme="1"/>
        <rFont val="Calibri"/>
        <charset val="134"/>
      </rPr>
      <t>17560</t>
    </r>
    <r>
      <rPr>
        <sz val="12"/>
        <color theme="1"/>
        <rFont val="宋体"/>
        <charset val="134"/>
      </rPr>
      <t>元</t>
    </r>
    <r>
      <rPr>
        <sz val="12"/>
        <color theme="1"/>
        <rFont val="Calibri"/>
        <charset val="134"/>
      </rPr>
      <t>/</t>
    </r>
    <r>
      <rPr>
        <sz val="12"/>
        <color theme="1"/>
        <rFont val="宋体"/>
        <charset val="134"/>
      </rPr>
      <t>年）、六级（因精神残疾</t>
    </r>
    <r>
      <rPr>
        <sz val="12"/>
        <color theme="1"/>
        <rFont val="Calibri"/>
        <charset val="134"/>
      </rPr>
      <t>17560</t>
    </r>
    <r>
      <rPr>
        <sz val="12"/>
        <color theme="1"/>
        <rFont val="宋体"/>
        <charset val="134"/>
      </rPr>
      <t>元</t>
    </r>
    <r>
      <rPr>
        <sz val="12"/>
        <color theme="1"/>
        <rFont val="Calibri"/>
        <charset val="134"/>
      </rPr>
      <t>/</t>
    </r>
    <r>
      <rPr>
        <sz val="12"/>
        <color theme="1"/>
        <rFont val="宋体"/>
        <charset val="134"/>
      </rPr>
      <t>年）</t>
    </r>
  </si>
  <si>
    <r>
      <rPr>
        <sz val="12"/>
        <color theme="1"/>
        <rFont val="Calibri"/>
        <charset val="134"/>
      </rPr>
      <t>“</t>
    </r>
    <r>
      <rPr>
        <sz val="12"/>
        <color theme="1"/>
        <rFont val="宋体"/>
        <charset val="134"/>
      </rPr>
      <t>三属</t>
    </r>
    <r>
      <rPr>
        <sz val="12"/>
        <color theme="1"/>
        <rFont val="Calibri"/>
        <charset val="134"/>
      </rPr>
      <t>”</t>
    </r>
    <r>
      <rPr>
        <sz val="12"/>
        <color theme="1"/>
        <rFont val="宋体"/>
        <charset val="134"/>
      </rPr>
      <t>定期抚恤</t>
    </r>
  </si>
  <si>
    <t>病故军人遗属、因公牺牲军人遗属、烈士遗属。</t>
  </si>
  <si>
    <r>
      <rPr>
        <sz val="12"/>
        <color theme="1"/>
        <rFont val="Calibri"/>
        <charset val="134"/>
      </rPr>
      <t>29280</t>
    </r>
    <r>
      <rPr>
        <sz val="12"/>
        <color theme="1"/>
        <rFont val="宋体"/>
        <charset val="134"/>
      </rPr>
      <t>元、</t>
    </r>
    <r>
      <rPr>
        <sz val="12"/>
        <color theme="1"/>
        <rFont val="Calibri"/>
        <charset val="134"/>
      </rPr>
      <t>31410</t>
    </r>
    <r>
      <rPr>
        <sz val="12"/>
        <color theme="1"/>
        <rFont val="宋体"/>
        <charset val="134"/>
      </rPr>
      <t>元、</t>
    </r>
    <r>
      <rPr>
        <sz val="12"/>
        <color theme="1"/>
        <rFont val="Calibri"/>
        <charset val="134"/>
      </rPr>
      <t>36910</t>
    </r>
    <r>
      <rPr>
        <sz val="12"/>
        <color theme="1"/>
        <rFont val="宋体"/>
        <charset val="134"/>
      </rPr>
      <t>元</t>
    </r>
    <r>
      <rPr>
        <sz val="12"/>
        <color theme="1"/>
        <rFont val="Calibri"/>
        <charset val="134"/>
      </rPr>
      <t>/</t>
    </r>
    <r>
      <rPr>
        <sz val="12"/>
        <color theme="1"/>
        <rFont val="宋体"/>
        <charset val="134"/>
      </rPr>
      <t>年。</t>
    </r>
  </si>
  <si>
    <t>在乡复员军人生活补助</t>
  </si>
  <si>
    <t>在乡复员军人。</t>
  </si>
  <si>
    <r>
      <rPr>
        <sz val="12"/>
        <color theme="1"/>
        <rFont val="Calibri"/>
        <charset val="134"/>
      </rPr>
      <t>1970</t>
    </r>
    <r>
      <rPr>
        <sz val="12"/>
        <color theme="1"/>
        <rFont val="宋体"/>
        <charset val="134"/>
      </rPr>
      <t>元、</t>
    </r>
    <r>
      <rPr>
        <sz val="12"/>
        <color theme="1"/>
        <rFont val="Calibri"/>
        <charset val="134"/>
      </rPr>
      <t>2000</t>
    </r>
    <r>
      <rPr>
        <sz val="12"/>
        <color theme="1"/>
        <rFont val="宋体"/>
        <charset val="134"/>
      </rPr>
      <t>元、</t>
    </r>
    <r>
      <rPr>
        <sz val="12"/>
        <color theme="1"/>
        <rFont val="Calibri"/>
        <charset val="134"/>
      </rPr>
      <t>2070</t>
    </r>
    <r>
      <rPr>
        <sz val="12"/>
        <color theme="1"/>
        <rFont val="宋体"/>
        <charset val="134"/>
      </rPr>
      <t>元</t>
    </r>
    <r>
      <rPr>
        <sz val="12"/>
        <color theme="1"/>
        <rFont val="Calibri"/>
        <charset val="134"/>
      </rPr>
      <t>/</t>
    </r>
    <r>
      <rPr>
        <sz val="12"/>
        <color theme="1"/>
        <rFont val="宋体"/>
        <charset val="134"/>
      </rPr>
      <t>月。</t>
    </r>
  </si>
  <si>
    <t>带病回乡退伍军人生活补助</t>
  </si>
  <si>
    <t>带病回乡退伍军人。</t>
  </si>
  <si>
    <r>
      <rPr>
        <sz val="12"/>
        <color theme="1"/>
        <rFont val="Calibri"/>
        <charset val="134"/>
      </rPr>
      <t>750</t>
    </r>
    <r>
      <rPr>
        <sz val="12"/>
        <color theme="1"/>
        <rFont val="宋体"/>
        <charset val="134"/>
      </rPr>
      <t>元</t>
    </r>
    <r>
      <rPr>
        <sz val="12"/>
        <color theme="1"/>
        <rFont val="Calibri"/>
        <charset val="134"/>
      </rPr>
      <t>/</t>
    </r>
    <r>
      <rPr>
        <sz val="12"/>
        <color theme="1"/>
        <rFont val="宋体"/>
        <charset val="134"/>
      </rPr>
      <t>月。</t>
    </r>
  </si>
  <si>
    <t>老年烈士子女定期生活补助</t>
  </si>
  <si>
    <t>居住在农村和城镇无工作单位，18周岁之前没有享受过定期抚恤金待遇且年满60周岁的烈士子女（含中华人民共和国成立前错杀后被平反人员子女）。</t>
  </si>
  <si>
    <r>
      <rPr>
        <sz val="12"/>
        <color theme="1"/>
        <rFont val="Calibri"/>
        <charset val="134"/>
      </rPr>
      <t>645</t>
    </r>
    <r>
      <rPr>
        <sz val="12"/>
        <color theme="1"/>
        <rFont val="宋体"/>
        <charset val="134"/>
      </rPr>
      <t>元</t>
    </r>
    <r>
      <rPr>
        <sz val="12"/>
        <color theme="1"/>
        <rFont val="Calibri"/>
        <charset val="134"/>
      </rPr>
      <t>/</t>
    </r>
    <r>
      <rPr>
        <sz val="12"/>
        <color theme="1"/>
        <rFont val="宋体"/>
        <charset val="134"/>
      </rPr>
      <t>月。</t>
    </r>
  </si>
  <si>
    <r>
      <rPr>
        <sz val="12"/>
        <color theme="1"/>
        <rFont val="Calibri"/>
        <charset val="134"/>
      </rPr>
      <t>60</t>
    </r>
    <r>
      <rPr>
        <sz val="12"/>
        <color theme="1"/>
        <rFont val="宋体"/>
        <charset val="134"/>
      </rPr>
      <t>周岁以上农村籍退役士兵生活补助</t>
    </r>
  </si>
  <si>
    <r>
      <rPr>
        <sz val="12"/>
        <color theme="1"/>
        <rFont val="Calibri"/>
        <charset val="134"/>
      </rPr>
      <t>1954</t>
    </r>
    <r>
      <rPr>
        <sz val="12"/>
        <color theme="1"/>
        <rFont val="宋体"/>
        <charset val="134"/>
      </rPr>
      <t>年</t>
    </r>
    <r>
      <rPr>
        <sz val="12"/>
        <color theme="1"/>
        <rFont val="Calibri"/>
        <charset val="134"/>
      </rPr>
      <t>11</t>
    </r>
    <r>
      <rPr>
        <sz val="12"/>
        <color theme="1"/>
        <rFont val="宋体"/>
        <charset val="134"/>
      </rPr>
      <t>月</t>
    </r>
    <r>
      <rPr>
        <sz val="12"/>
        <color theme="1"/>
        <rFont val="Calibri"/>
        <charset val="134"/>
      </rPr>
      <t>1</t>
    </r>
    <r>
      <rPr>
        <sz val="12"/>
        <color theme="1"/>
        <rFont val="宋体"/>
        <charset val="134"/>
      </rPr>
      <t>日试行义务兵役制后至《退役士兵安置条例》施行前入伍、年龄在</t>
    </r>
    <r>
      <rPr>
        <sz val="12"/>
        <color theme="1"/>
        <rFont val="Calibri"/>
        <charset val="134"/>
      </rPr>
      <t>60</t>
    </r>
    <r>
      <rPr>
        <sz val="12"/>
        <color theme="1"/>
        <rFont val="宋体"/>
        <charset val="134"/>
      </rPr>
      <t>周岁以上（含</t>
    </r>
    <r>
      <rPr>
        <sz val="12"/>
        <color theme="1"/>
        <rFont val="Calibri"/>
        <charset val="134"/>
      </rPr>
      <t>60</t>
    </r>
    <r>
      <rPr>
        <sz val="12"/>
        <color theme="1"/>
        <rFont val="宋体"/>
        <charset val="134"/>
      </rPr>
      <t>周岁）、未享受到国家定期抚恤补助的农村籍退役士兵。</t>
    </r>
  </si>
  <si>
    <r>
      <rPr>
        <sz val="12"/>
        <color theme="1"/>
        <rFont val="Calibri"/>
        <charset val="134"/>
      </rPr>
      <t>54</t>
    </r>
    <r>
      <rPr>
        <sz val="12"/>
        <color theme="1"/>
        <rFont val="宋体"/>
        <charset val="134"/>
      </rPr>
      <t>元</t>
    </r>
    <r>
      <rPr>
        <sz val="12"/>
        <color theme="1"/>
        <rFont val="Calibri"/>
        <charset val="134"/>
      </rPr>
      <t>×</t>
    </r>
    <r>
      <rPr>
        <sz val="12"/>
        <color theme="1"/>
        <rFont val="宋体"/>
        <charset val="134"/>
      </rPr>
      <t>服役年限</t>
    </r>
    <r>
      <rPr>
        <sz val="12"/>
        <color theme="1"/>
        <rFont val="Calibri"/>
        <charset val="134"/>
      </rPr>
      <t>/</t>
    </r>
    <r>
      <rPr>
        <sz val="12"/>
        <color theme="1"/>
        <rFont val="宋体"/>
        <charset val="134"/>
      </rPr>
      <t>月。</t>
    </r>
  </si>
  <si>
    <t>重点优抚对象丧葬费补助</t>
  </si>
  <si>
    <t>享受定期抚恤补助的部分优抚对象。</t>
  </si>
  <si>
    <r>
      <rPr>
        <sz val="12"/>
        <color theme="1"/>
        <rFont val="宋体"/>
        <charset val="134"/>
      </rPr>
      <t>生前抚恤金标准的</t>
    </r>
    <r>
      <rPr>
        <sz val="12"/>
        <color theme="1"/>
        <rFont val="Calibri"/>
        <charset val="134"/>
      </rPr>
      <t>6</t>
    </r>
    <r>
      <rPr>
        <sz val="12"/>
        <color theme="1"/>
        <rFont val="宋体"/>
        <charset val="134"/>
      </rPr>
      <t>个月或</t>
    </r>
    <r>
      <rPr>
        <sz val="12"/>
        <color theme="1"/>
        <rFont val="Calibri"/>
        <charset val="134"/>
      </rPr>
      <t>12</t>
    </r>
    <r>
      <rPr>
        <sz val="12"/>
        <color theme="1"/>
        <rFont val="宋体"/>
        <charset val="134"/>
      </rPr>
      <t>个月。</t>
    </r>
  </si>
  <si>
    <t>残疾人机动轮椅车燃油补贴</t>
  </si>
  <si>
    <r>
      <rPr>
        <sz val="12"/>
        <color theme="1"/>
        <rFont val="宋体"/>
        <charset val="134"/>
      </rPr>
      <t>城乡残疾人机动轮椅车车主。车主须为持有《中华人民共和国残疾人证》和购买机动轮椅车的下肢残疾人。残疾人机动轮椅车须符合机动车国家标准（</t>
    </r>
    <r>
      <rPr>
        <sz val="12"/>
        <color theme="1"/>
        <rFont val="Calibri"/>
        <charset val="134"/>
      </rPr>
      <t>GB12995-2006</t>
    </r>
    <r>
      <rPr>
        <sz val="12"/>
        <color theme="1"/>
        <rFont val="宋体"/>
        <charset val="134"/>
      </rPr>
      <t>）的相关规定。</t>
    </r>
  </si>
  <si>
    <r>
      <rPr>
        <sz val="12"/>
        <color theme="1"/>
        <rFont val="Calibri"/>
        <charset val="134"/>
      </rPr>
      <t>260</t>
    </r>
    <r>
      <rPr>
        <sz val="12"/>
        <color theme="1"/>
        <rFont val="宋体"/>
        <charset val="134"/>
      </rPr>
      <t>元</t>
    </r>
    <r>
      <rPr>
        <sz val="12"/>
        <color theme="1"/>
        <rFont val="Calibri"/>
        <charset val="134"/>
      </rPr>
      <t>/</t>
    </r>
    <r>
      <rPr>
        <sz val="12"/>
        <color theme="1"/>
        <rFont val="宋体"/>
        <charset val="134"/>
      </rPr>
      <t>年。</t>
    </r>
  </si>
  <si>
    <t>残疾人创业扶持</t>
  </si>
  <si>
    <r>
      <rPr>
        <sz val="12"/>
        <color theme="1"/>
        <rFont val="宋体"/>
        <charset val="134"/>
      </rPr>
      <t>具有湖南省户籍、在法定就业年龄内（男</t>
    </r>
    <r>
      <rPr>
        <sz val="12"/>
        <color theme="1"/>
        <rFont val="Calibri"/>
        <charset val="134"/>
      </rPr>
      <t>16-59</t>
    </r>
    <r>
      <rPr>
        <sz val="12"/>
        <color theme="1"/>
        <rFont val="宋体"/>
        <charset val="134"/>
      </rPr>
      <t>岁，女</t>
    </r>
    <r>
      <rPr>
        <sz val="12"/>
        <color theme="1"/>
        <rFont val="Calibri"/>
        <charset val="134"/>
      </rPr>
      <t>16-54</t>
    </r>
    <r>
      <rPr>
        <sz val="12"/>
        <color theme="1"/>
        <rFont val="宋体"/>
        <charset val="134"/>
      </rPr>
      <t>岁）、持有第二代残疾人证、正在创业的城乡残疾人，且具备以下基本条件：</t>
    </r>
    <r>
      <rPr>
        <sz val="12"/>
        <color theme="1"/>
        <rFont val="Calibri"/>
        <charset val="134"/>
      </rPr>
      <t xml:space="preserve">
</t>
    </r>
    <r>
      <rPr>
        <sz val="12"/>
        <color theme="1"/>
        <rFont val="宋体"/>
        <charset val="134"/>
      </rPr>
      <t>（一）创业项目有固定的生产经营场所，在相关部门办理了合法手续。</t>
    </r>
    <r>
      <rPr>
        <sz val="12"/>
        <color theme="1"/>
        <rFont val="Calibri"/>
        <charset val="134"/>
      </rPr>
      <t xml:space="preserve">
</t>
    </r>
    <r>
      <rPr>
        <sz val="12"/>
        <color theme="1"/>
        <rFont val="宋体"/>
        <charset val="134"/>
      </rPr>
      <t>（二）产品具有市场前景、生产具有一定规模。</t>
    </r>
    <r>
      <rPr>
        <sz val="12"/>
        <color theme="1"/>
        <rFont val="Calibri"/>
        <charset val="134"/>
      </rPr>
      <t xml:space="preserve">
</t>
    </r>
    <r>
      <rPr>
        <sz val="12"/>
        <color theme="1"/>
        <rFont val="宋体"/>
        <charset val="134"/>
      </rPr>
      <t>（三）生产经营具有实际困难需要扶持。</t>
    </r>
  </si>
  <si>
    <r>
      <rPr>
        <sz val="12"/>
        <color theme="1"/>
        <rFont val="宋体"/>
        <charset val="134"/>
      </rPr>
      <t>场租补贴最高不超过</t>
    </r>
    <r>
      <rPr>
        <sz val="12"/>
        <color theme="1"/>
        <rFont val="Calibri"/>
        <charset val="134"/>
      </rPr>
      <t>8000</t>
    </r>
    <r>
      <rPr>
        <sz val="12"/>
        <color theme="1"/>
        <rFont val="宋体"/>
        <charset val="134"/>
      </rPr>
      <t>元，设备补贴最高不超过</t>
    </r>
    <r>
      <rPr>
        <sz val="12"/>
        <color theme="1"/>
        <rFont val="Calibri"/>
        <charset val="134"/>
      </rPr>
      <t>8000</t>
    </r>
    <r>
      <rPr>
        <sz val="12"/>
        <color theme="1"/>
        <rFont val="宋体"/>
        <charset val="134"/>
      </rPr>
      <t>元，种苗及农资补贴最高不超过</t>
    </r>
    <r>
      <rPr>
        <sz val="12"/>
        <color theme="1"/>
        <rFont val="Calibri"/>
        <charset val="134"/>
      </rPr>
      <t>5000</t>
    </r>
    <r>
      <rPr>
        <sz val="12"/>
        <color theme="1"/>
        <rFont val="宋体"/>
        <charset val="134"/>
      </rPr>
      <t>元，以上补贴可以叠加，但每户最多不超过</t>
    </r>
    <r>
      <rPr>
        <sz val="12"/>
        <color theme="1"/>
        <rFont val="Calibri"/>
        <charset val="134"/>
      </rPr>
      <t>20000</t>
    </r>
    <r>
      <rPr>
        <sz val="12"/>
        <color theme="1"/>
        <rFont val="宋体"/>
        <charset val="134"/>
      </rPr>
      <t>元。</t>
    </r>
  </si>
  <si>
    <t>残疾人教育资助</t>
  </si>
  <si>
    <t>高中阶段残疾学生和高中阶段贫困残疾人家庭子女、残疾人大学生及贫困残疾人家庭大学生子女。</t>
  </si>
  <si>
    <r>
      <rPr>
        <sz val="12"/>
        <color theme="1"/>
        <rFont val="Calibri"/>
        <charset val="134"/>
      </rPr>
      <t>1.</t>
    </r>
    <r>
      <rPr>
        <sz val="12"/>
        <color theme="1"/>
        <rFont val="宋体"/>
        <charset val="134"/>
      </rPr>
      <t>高中残疾学生每人每学年资助</t>
    </r>
    <r>
      <rPr>
        <sz val="12"/>
        <color theme="1"/>
        <rFont val="Calibri"/>
        <charset val="134"/>
      </rPr>
      <t>1400</t>
    </r>
    <r>
      <rPr>
        <sz val="12"/>
        <color theme="1"/>
        <rFont val="宋体"/>
        <charset val="134"/>
      </rPr>
      <t>元，高中阶段贫困残疾人家庭子女每人每学年资助</t>
    </r>
    <r>
      <rPr>
        <sz val="12"/>
        <color theme="1"/>
        <rFont val="Calibri"/>
        <charset val="134"/>
      </rPr>
      <t>1000</t>
    </r>
    <r>
      <rPr>
        <sz val="12"/>
        <color theme="1"/>
        <rFont val="宋体"/>
        <charset val="134"/>
      </rPr>
      <t>元，有条件的市州和县市区可提高补助标准和补助次数。</t>
    </r>
    <r>
      <rPr>
        <sz val="12"/>
        <color theme="1"/>
        <rFont val="Calibri"/>
        <charset val="134"/>
      </rPr>
      <t xml:space="preserve">
2.</t>
    </r>
    <r>
      <rPr>
        <sz val="12"/>
        <color theme="1"/>
        <rFont val="宋体"/>
        <charset val="134"/>
      </rPr>
      <t>残疾人大学生按下述标准给予一次性资助：专科学生</t>
    </r>
    <r>
      <rPr>
        <sz val="12"/>
        <color theme="1"/>
        <rFont val="Calibri"/>
        <charset val="134"/>
      </rPr>
      <t>4000</t>
    </r>
    <r>
      <rPr>
        <sz val="12"/>
        <color theme="1"/>
        <rFont val="宋体"/>
        <charset val="134"/>
      </rPr>
      <t>元</t>
    </r>
    <r>
      <rPr>
        <sz val="12"/>
        <color theme="1"/>
        <rFont val="Calibri"/>
        <charset val="134"/>
      </rPr>
      <t>/</t>
    </r>
    <r>
      <rPr>
        <sz val="12"/>
        <color theme="1"/>
        <rFont val="宋体"/>
        <charset val="134"/>
      </rPr>
      <t>人，本科学生</t>
    </r>
    <r>
      <rPr>
        <sz val="12"/>
        <color theme="1"/>
        <rFont val="Calibri"/>
        <charset val="134"/>
      </rPr>
      <t>5000</t>
    </r>
    <r>
      <rPr>
        <sz val="12"/>
        <color theme="1"/>
        <rFont val="宋体"/>
        <charset val="134"/>
      </rPr>
      <t>元</t>
    </r>
    <r>
      <rPr>
        <sz val="12"/>
        <color theme="1"/>
        <rFont val="Calibri"/>
        <charset val="134"/>
      </rPr>
      <t>/</t>
    </r>
    <r>
      <rPr>
        <sz val="12"/>
        <color theme="1"/>
        <rFont val="宋体"/>
        <charset val="134"/>
      </rPr>
      <t>人，硕士及以上层次学生</t>
    </r>
    <r>
      <rPr>
        <sz val="12"/>
        <color theme="1"/>
        <rFont val="Calibri"/>
        <charset val="134"/>
      </rPr>
      <t>6000</t>
    </r>
    <r>
      <rPr>
        <sz val="12"/>
        <color theme="1"/>
        <rFont val="宋体"/>
        <charset val="134"/>
      </rPr>
      <t>元</t>
    </r>
    <r>
      <rPr>
        <sz val="12"/>
        <color theme="1"/>
        <rFont val="Calibri"/>
        <charset val="134"/>
      </rPr>
      <t>/</t>
    </r>
    <r>
      <rPr>
        <sz val="12"/>
        <color theme="1"/>
        <rFont val="宋体"/>
        <charset val="134"/>
      </rPr>
      <t>人；贫困残疾人家庭大学生子女均按</t>
    </r>
    <r>
      <rPr>
        <sz val="12"/>
        <color theme="1"/>
        <rFont val="Calibri"/>
        <charset val="134"/>
      </rPr>
      <t>3000</t>
    </r>
    <r>
      <rPr>
        <sz val="12"/>
        <color theme="1"/>
        <rFont val="宋体"/>
        <charset val="134"/>
      </rPr>
      <t>元</t>
    </r>
    <r>
      <rPr>
        <sz val="12"/>
        <color theme="1"/>
        <rFont val="Calibri"/>
        <charset val="134"/>
      </rPr>
      <t>/</t>
    </r>
    <r>
      <rPr>
        <sz val="12"/>
        <color theme="1"/>
        <rFont val="宋体"/>
        <charset val="134"/>
      </rPr>
      <t>人给予一次性资助，有条件的市州、县市区可提高补助标准和资助次数。</t>
    </r>
  </si>
  <si>
    <t>自然灾害生活救助资金</t>
  </si>
  <si>
    <t>遭受自然灾害的受灾群众。</t>
  </si>
  <si>
    <r>
      <rPr>
        <sz val="12"/>
        <color theme="1"/>
        <rFont val="宋体"/>
        <charset val="134"/>
      </rPr>
      <t>按照《自然灾害救助条例》《湖南省实施〈自然灾害救助条例〉办法》《湖南省自然灾害救灾资金管理实施细则》（湘财企〔</t>
    </r>
    <r>
      <rPr>
        <sz val="12"/>
        <color theme="1"/>
        <rFont val="Calibri"/>
        <charset val="134"/>
      </rPr>
      <t>2020</t>
    </r>
    <r>
      <rPr>
        <sz val="12"/>
        <color theme="1"/>
        <rFont val="宋体"/>
        <charset val="134"/>
      </rPr>
      <t>〕</t>
    </r>
    <r>
      <rPr>
        <sz val="12"/>
        <color theme="1"/>
        <rFont val="Calibri"/>
        <charset val="134"/>
      </rPr>
      <t>52</t>
    </r>
    <r>
      <rPr>
        <sz val="12"/>
        <color theme="1"/>
        <rFont val="宋体"/>
        <charset val="134"/>
      </rPr>
      <t>号）及中央和省其他有关规定执行。</t>
    </r>
  </si>
  <si>
    <t>计划生育特殊家庭重病大病住院护理补贴</t>
  </si>
  <si>
    <t>纳入国家计划生育特殊家庭扶助制度范围的城乡独生子女伤残死亡家庭夫妻和计划生育手术并发症人员。</t>
  </si>
  <si>
    <r>
      <rPr>
        <sz val="12"/>
        <color theme="1"/>
        <rFont val="宋体"/>
        <charset val="134"/>
      </rPr>
      <t>住院期间，每人每天补助</t>
    </r>
    <r>
      <rPr>
        <sz val="12"/>
        <color theme="1"/>
        <rFont val="Calibri"/>
        <charset val="134"/>
      </rPr>
      <t>100</t>
    </r>
    <r>
      <rPr>
        <sz val="12"/>
        <color theme="1"/>
        <rFont val="宋体"/>
        <charset val="134"/>
      </rPr>
      <t>元，年度内原则上最高补助</t>
    </r>
    <r>
      <rPr>
        <sz val="12"/>
        <color theme="1"/>
        <rFont val="Calibri"/>
        <charset val="134"/>
      </rPr>
      <t>50</t>
    </r>
    <r>
      <rPr>
        <sz val="12"/>
        <color theme="1"/>
        <rFont val="宋体"/>
        <charset val="134"/>
      </rPr>
      <t>天，个别特殊情况，经过审批可适当增加补助的天数。</t>
    </r>
  </si>
  <si>
    <t>独生子女保健费</t>
  </si>
  <si>
    <r>
      <rPr>
        <sz val="12"/>
        <color theme="1"/>
        <rFont val="宋体"/>
        <charset val="134"/>
      </rPr>
      <t>发放对象必须同时符合以下基本条件：</t>
    </r>
    <r>
      <rPr>
        <sz val="12"/>
        <color theme="1"/>
        <rFont val="Calibri"/>
        <charset val="134"/>
      </rPr>
      <t xml:space="preserve">
1</t>
    </r>
    <r>
      <rPr>
        <sz val="12"/>
        <color theme="1"/>
        <rFont val="宋体"/>
        <charset val="134"/>
      </rPr>
      <t>、夫妻双方或一方为我省（区）户籍居民。</t>
    </r>
    <r>
      <rPr>
        <sz val="12"/>
        <color theme="1"/>
        <rFont val="Calibri"/>
        <charset val="134"/>
      </rPr>
      <t xml:space="preserve">
</t>
    </r>
    <r>
      <rPr>
        <sz val="12"/>
        <color theme="1"/>
        <rFont val="宋体"/>
        <charset val="134"/>
      </rPr>
      <t>夫妻双方均为我省（区）户籍居民，或一方为我省（区）户籍居民、另一方为非我省（区）户籍居民。离婚、丧偶现无配偶或未婚的，只需本人为我省（区）户籍居民。</t>
    </r>
    <r>
      <rPr>
        <sz val="12"/>
        <color theme="1"/>
        <rFont val="Calibri"/>
        <charset val="134"/>
      </rPr>
      <t xml:space="preserve">
2</t>
    </r>
    <r>
      <rPr>
        <sz val="12"/>
        <color theme="1"/>
        <rFont val="宋体"/>
        <charset val="134"/>
      </rPr>
      <t>、夫妻双方均无工作单位。</t>
    </r>
    <r>
      <rPr>
        <sz val="12"/>
        <color theme="1"/>
        <rFont val="Calibri"/>
        <charset val="134"/>
      </rPr>
      <t xml:space="preserve">
</t>
    </r>
    <r>
      <rPr>
        <sz val="12"/>
        <color theme="1"/>
        <rFont val="宋体"/>
        <charset val="134"/>
      </rPr>
      <t>夫妻双方为农村居民或无工作单位的城镇居民，离婚、丧偶现无配偶或未婚的，本人须为居民或无工作单位的城镇居民。</t>
    </r>
    <r>
      <rPr>
        <sz val="12"/>
        <color theme="1"/>
        <rFont val="Calibri"/>
        <charset val="134"/>
      </rPr>
      <t xml:space="preserve">
3</t>
    </r>
    <r>
      <rPr>
        <sz val="12"/>
        <color theme="1"/>
        <rFont val="宋体"/>
        <charset val="134"/>
      </rPr>
      <t>、现有一个子女且未年满十四周岁。</t>
    </r>
    <r>
      <rPr>
        <sz val="12"/>
        <color theme="1"/>
        <rFont val="Calibri"/>
        <charset val="134"/>
      </rPr>
      <t xml:space="preserve">
</t>
    </r>
    <r>
      <rPr>
        <sz val="12"/>
        <color theme="1"/>
        <rFont val="宋体"/>
        <charset val="134"/>
      </rPr>
      <t>子女包括亲生子女和收养子女。年龄计算，截至上年度</t>
    </r>
    <r>
      <rPr>
        <sz val="12"/>
        <color theme="1"/>
        <rFont val="Calibri"/>
        <charset val="134"/>
      </rPr>
      <t>12</t>
    </r>
    <r>
      <rPr>
        <sz val="12"/>
        <color theme="1"/>
        <rFont val="宋体"/>
        <charset val="134"/>
      </rPr>
      <t>月</t>
    </r>
    <r>
      <rPr>
        <sz val="12"/>
        <color theme="1"/>
        <rFont val="Calibri"/>
        <charset val="134"/>
      </rPr>
      <t>31</t>
    </r>
    <r>
      <rPr>
        <sz val="12"/>
        <color theme="1"/>
        <rFont val="宋体"/>
        <charset val="134"/>
      </rPr>
      <t>日止。</t>
    </r>
    <r>
      <rPr>
        <sz val="12"/>
        <color theme="1"/>
        <rFont val="Calibri"/>
        <charset val="134"/>
      </rPr>
      <t xml:space="preserve">
4</t>
    </r>
    <r>
      <rPr>
        <sz val="12"/>
        <color theme="1"/>
        <rFont val="宋体"/>
        <charset val="134"/>
      </rPr>
      <t>、持有有效的独生子女父母光荣证。</t>
    </r>
  </si>
  <si>
    <r>
      <rPr>
        <sz val="12"/>
        <color theme="1"/>
        <rFont val="宋体"/>
        <charset val="134"/>
      </rPr>
      <t>从领证之日起到子女十四周岁止，</t>
    </r>
    <r>
      <rPr>
        <sz val="12"/>
        <color theme="1"/>
        <rFont val="Calibri"/>
        <charset val="134"/>
      </rPr>
      <t>5-20</t>
    </r>
    <r>
      <rPr>
        <sz val="12"/>
        <color theme="1"/>
        <rFont val="宋体"/>
        <charset val="134"/>
      </rPr>
      <t>元</t>
    </r>
    <r>
      <rPr>
        <sz val="12"/>
        <color theme="1"/>
        <rFont val="Calibri"/>
        <charset val="134"/>
      </rPr>
      <t>/</t>
    </r>
    <r>
      <rPr>
        <sz val="12"/>
        <color theme="1"/>
        <rFont val="宋体"/>
        <charset val="134"/>
      </rPr>
      <t>户</t>
    </r>
    <r>
      <rPr>
        <sz val="12"/>
        <color theme="1"/>
        <rFont val="Calibri"/>
        <charset val="134"/>
      </rPr>
      <t>/</t>
    </r>
    <r>
      <rPr>
        <sz val="12"/>
        <color theme="1"/>
        <rFont val="宋体"/>
        <charset val="134"/>
      </rPr>
      <t>月。</t>
    </r>
  </si>
  <si>
    <t>农村部分计划生育家庭奖励扶助</t>
  </si>
  <si>
    <r>
      <rPr>
        <sz val="12"/>
        <color theme="1"/>
        <rFont val="宋体"/>
        <charset val="134"/>
      </rPr>
      <t>农村部分计划生育家庭奖励扶助（以下简称</t>
    </r>
    <r>
      <rPr>
        <sz val="12"/>
        <color theme="1"/>
        <rFont val="Calibri"/>
        <charset val="134"/>
      </rPr>
      <t>“</t>
    </r>
    <r>
      <rPr>
        <sz val="12"/>
        <color theme="1"/>
        <rFont val="宋体"/>
        <charset val="134"/>
      </rPr>
      <t>农村奖扶</t>
    </r>
    <r>
      <rPr>
        <sz val="12"/>
        <color theme="1"/>
        <rFont val="Calibri"/>
        <charset val="134"/>
      </rPr>
      <t>”</t>
    </r>
    <r>
      <rPr>
        <sz val="12"/>
        <color theme="1"/>
        <rFont val="宋体"/>
        <charset val="134"/>
      </rPr>
      <t>）对象，是国家</t>
    </r>
    <r>
      <rPr>
        <sz val="12"/>
        <color theme="1"/>
        <rFont val="Calibri"/>
        <charset val="134"/>
      </rPr>
      <t>“</t>
    </r>
    <r>
      <rPr>
        <sz val="12"/>
        <color theme="1"/>
        <rFont val="宋体"/>
        <charset val="134"/>
      </rPr>
      <t>提倡一对夫妻生育一个子女</t>
    </r>
    <r>
      <rPr>
        <sz val="12"/>
        <color theme="1"/>
        <rFont val="Calibri"/>
        <charset val="134"/>
      </rPr>
      <t>”</t>
    </r>
    <r>
      <rPr>
        <sz val="12"/>
        <color theme="1"/>
        <rFont val="宋体"/>
        <charset val="134"/>
      </rPr>
      <t>期间（</t>
    </r>
    <r>
      <rPr>
        <sz val="12"/>
        <color theme="1"/>
        <rFont val="Calibri"/>
        <charset val="134"/>
      </rPr>
      <t>1973</t>
    </r>
    <r>
      <rPr>
        <sz val="12"/>
        <color theme="1"/>
        <rFont val="宋体"/>
        <charset val="134"/>
      </rPr>
      <t>年</t>
    </r>
    <r>
      <rPr>
        <sz val="12"/>
        <color theme="1"/>
        <rFont val="Calibri"/>
        <charset val="134"/>
      </rPr>
      <t>1</t>
    </r>
    <r>
      <rPr>
        <sz val="12"/>
        <color theme="1"/>
        <rFont val="宋体"/>
        <charset val="134"/>
      </rPr>
      <t>月</t>
    </r>
    <r>
      <rPr>
        <sz val="12"/>
        <color theme="1"/>
        <rFont val="Calibri"/>
        <charset val="134"/>
      </rPr>
      <t>1</t>
    </r>
    <r>
      <rPr>
        <sz val="12"/>
        <color theme="1"/>
        <rFont val="宋体"/>
        <charset val="134"/>
      </rPr>
      <t>日至</t>
    </r>
    <r>
      <rPr>
        <sz val="12"/>
        <color theme="1"/>
        <rFont val="Calibri"/>
        <charset val="134"/>
      </rPr>
      <t>2015</t>
    </r>
    <r>
      <rPr>
        <sz val="12"/>
        <color theme="1"/>
        <rFont val="宋体"/>
        <charset val="134"/>
      </rPr>
      <t>年</t>
    </r>
    <r>
      <rPr>
        <sz val="12"/>
        <color theme="1"/>
        <rFont val="Calibri"/>
        <charset val="134"/>
      </rPr>
      <t>12</t>
    </r>
    <r>
      <rPr>
        <sz val="12"/>
        <color theme="1"/>
        <rFont val="宋体"/>
        <charset val="134"/>
      </rPr>
      <t>月</t>
    </r>
    <r>
      <rPr>
        <sz val="12"/>
        <color theme="1"/>
        <rFont val="Calibri"/>
        <charset val="134"/>
      </rPr>
      <t>31</t>
    </r>
    <r>
      <rPr>
        <sz val="12"/>
        <color theme="1"/>
        <rFont val="宋体"/>
        <charset val="134"/>
      </rPr>
      <t>日），曾经生育（收养）了子女且同时符合以下基本条件的合法夫妻：</t>
    </r>
    <r>
      <rPr>
        <sz val="12"/>
        <color theme="1"/>
        <rFont val="Calibri"/>
        <charset val="134"/>
      </rPr>
      <t xml:space="preserve">
</t>
    </r>
    <r>
      <rPr>
        <sz val="12"/>
        <color theme="1"/>
        <rFont val="宋体"/>
        <charset val="134"/>
      </rPr>
      <t>（一）本人为农村居民。</t>
    </r>
    <r>
      <rPr>
        <sz val="12"/>
        <color theme="1"/>
        <rFont val="Calibri"/>
        <charset val="134"/>
      </rPr>
      <t xml:space="preserve">
</t>
    </r>
    <r>
      <rPr>
        <sz val="12"/>
        <color theme="1"/>
        <rFont val="宋体"/>
        <charset val="134"/>
      </rPr>
      <t>（二）未违反计划生育法律法规和政策规定的生育数量多生育子女。</t>
    </r>
    <r>
      <rPr>
        <sz val="12"/>
        <color theme="1"/>
        <rFont val="Calibri"/>
        <charset val="134"/>
      </rPr>
      <t xml:space="preserve">
</t>
    </r>
    <r>
      <rPr>
        <sz val="12"/>
        <color theme="1"/>
        <rFont val="宋体"/>
        <charset val="134"/>
      </rPr>
      <t>（三）未违反计划生育法律法规、政策和相关法律法规规定收养子女。</t>
    </r>
    <r>
      <rPr>
        <sz val="12"/>
        <color theme="1"/>
        <rFont val="Calibri"/>
        <charset val="134"/>
      </rPr>
      <t xml:space="preserve">
</t>
    </r>
    <r>
      <rPr>
        <sz val="12"/>
        <color theme="1"/>
        <rFont val="宋体"/>
        <charset val="134"/>
      </rPr>
      <t>（四）现存一个子女或现存两个女孩或子女死亡现无子女。</t>
    </r>
    <r>
      <rPr>
        <sz val="12"/>
        <color theme="1"/>
        <rFont val="Calibri"/>
        <charset val="134"/>
      </rPr>
      <t xml:space="preserve">
</t>
    </r>
    <r>
      <rPr>
        <sz val="12"/>
        <color theme="1"/>
        <rFont val="宋体"/>
        <charset val="134"/>
      </rPr>
      <t>（五）本人</t>
    </r>
    <r>
      <rPr>
        <sz val="12"/>
        <color theme="1"/>
        <rFont val="Calibri"/>
        <charset val="134"/>
      </rPr>
      <t>1933</t>
    </r>
    <r>
      <rPr>
        <sz val="12"/>
        <color theme="1"/>
        <rFont val="宋体"/>
        <charset val="134"/>
      </rPr>
      <t>年</t>
    </r>
    <r>
      <rPr>
        <sz val="12"/>
        <color theme="1"/>
        <rFont val="Calibri"/>
        <charset val="134"/>
      </rPr>
      <t>1</t>
    </r>
    <r>
      <rPr>
        <sz val="12"/>
        <color theme="1"/>
        <rFont val="宋体"/>
        <charset val="134"/>
      </rPr>
      <t>月</t>
    </r>
    <r>
      <rPr>
        <sz val="12"/>
        <color theme="1"/>
        <rFont val="Calibri"/>
        <charset val="134"/>
      </rPr>
      <t>1</t>
    </r>
    <r>
      <rPr>
        <sz val="12"/>
        <color theme="1"/>
        <rFont val="宋体"/>
        <charset val="134"/>
      </rPr>
      <t>日后（含</t>
    </r>
    <r>
      <rPr>
        <sz val="12"/>
        <color theme="1"/>
        <rFont val="Calibri"/>
        <charset val="134"/>
      </rPr>
      <t>1933</t>
    </r>
    <r>
      <rPr>
        <sz val="12"/>
        <color theme="1"/>
        <rFont val="宋体"/>
        <charset val="134"/>
      </rPr>
      <t>年</t>
    </r>
    <r>
      <rPr>
        <sz val="12"/>
        <color theme="1"/>
        <rFont val="Calibri"/>
        <charset val="134"/>
      </rPr>
      <t>1</t>
    </r>
    <r>
      <rPr>
        <sz val="12"/>
        <color theme="1"/>
        <rFont val="宋体"/>
        <charset val="134"/>
      </rPr>
      <t>月</t>
    </r>
    <r>
      <rPr>
        <sz val="12"/>
        <color theme="1"/>
        <rFont val="Calibri"/>
        <charset val="134"/>
      </rPr>
      <t>1</t>
    </r>
    <r>
      <rPr>
        <sz val="12"/>
        <color theme="1"/>
        <rFont val="宋体"/>
        <charset val="134"/>
      </rPr>
      <t>日）出生，年满</t>
    </r>
    <r>
      <rPr>
        <sz val="12"/>
        <color theme="1"/>
        <rFont val="Calibri"/>
        <charset val="134"/>
      </rPr>
      <t>60</t>
    </r>
    <r>
      <rPr>
        <sz val="12"/>
        <color theme="1"/>
        <rFont val="宋体"/>
        <charset val="134"/>
      </rPr>
      <t>周岁。</t>
    </r>
  </si>
  <si>
    <r>
      <rPr>
        <sz val="12"/>
        <color theme="1"/>
        <rFont val="宋体"/>
        <charset val="134"/>
      </rPr>
      <t>每人每月不低于</t>
    </r>
    <r>
      <rPr>
        <sz val="12"/>
        <color theme="1"/>
        <rFont val="Calibri"/>
        <charset val="134"/>
      </rPr>
      <t>80</t>
    </r>
    <r>
      <rPr>
        <sz val="12"/>
        <color theme="1"/>
        <rFont val="宋体"/>
        <charset val="134"/>
      </rPr>
      <t>元。</t>
    </r>
  </si>
  <si>
    <t>城镇独生子女父母奖励资金</t>
  </si>
  <si>
    <t>文件规定的其他奖励对象。</t>
  </si>
  <si>
    <r>
      <rPr>
        <sz val="12"/>
        <color theme="1"/>
        <rFont val="宋体"/>
        <charset val="134"/>
      </rPr>
      <t>每人每月</t>
    </r>
    <r>
      <rPr>
        <sz val="12"/>
        <color theme="1"/>
        <rFont val="Calibri"/>
        <charset val="134"/>
      </rPr>
      <t>80</t>
    </r>
    <r>
      <rPr>
        <sz val="12"/>
        <color theme="1"/>
        <rFont val="宋体"/>
        <charset val="134"/>
      </rPr>
      <t>元。</t>
    </r>
  </si>
  <si>
    <t>城市低保金</t>
  </si>
  <si>
    <t>城市低保对象。</t>
  </si>
  <si>
    <r>
      <rPr>
        <sz val="12"/>
        <color theme="1"/>
        <rFont val="宋体"/>
        <charset val="134"/>
      </rPr>
      <t>每年经省政府同意后，由省财政厅、省民政厅公布最低指导标准，具体低保标准由各市州在不低于省级最低指导标准前提下自行确定。对于实行补差救助的县市区，低保金</t>
    </r>
    <r>
      <rPr>
        <sz val="12"/>
        <color theme="1"/>
        <rFont val="Calibri"/>
        <charset val="134"/>
      </rPr>
      <t>=</t>
    </r>
    <r>
      <rPr>
        <sz val="12"/>
        <color theme="1"/>
        <rFont val="宋体"/>
        <charset val="134"/>
      </rPr>
      <t>低保标准</t>
    </r>
    <r>
      <rPr>
        <sz val="12"/>
        <color theme="1"/>
        <rFont val="Calibri"/>
        <charset val="134"/>
      </rPr>
      <t>-</t>
    </r>
    <r>
      <rPr>
        <sz val="12"/>
        <color theme="1"/>
        <rFont val="宋体"/>
        <charset val="134"/>
      </rPr>
      <t>收入；对于实行分档救助的县市区，低保金根据当地县级人民政府救助档次规定及对象收入情况确定。</t>
    </r>
  </si>
  <si>
    <t>农村低保金</t>
  </si>
  <si>
    <t>农村低保对象。</t>
  </si>
  <si>
    <t>城市低保调标补发资金</t>
  </si>
  <si>
    <t>在收入不变的情况下，对于实行补差救助的县市区，根据新标准与旧标准的差额补发低保金；对于实行分档救助的县市区，根据各档救助金额标准调整前后的差额补发低保金。</t>
  </si>
  <si>
    <t>农村低保调标补发资金</t>
  </si>
  <si>
    <t>城市低保价格临时补贴</t>
  </si>
  <si>
    <r>
      <rPr>
        <sz val="12"/>
        <color theme="1"/>
        <rFont val="宋体"/>
        <charset val="134"/>
      </rPr>
      <t>最低标准为</t>
    </r>
    <r>
      <rPr>
        <sz val="12"/>
        <color theme="1"/>
        <rFont val="Calibri"/>
        <charset val="134"/>
      </rPr>
      <t>20</t>
    </r>
    <r>
      <rPr>
        <sz val="12"/>
        <color theme="1"/>
        <rFont val="宋体"/>
        <charset val="134"/>
      </rPr>
      <t>元</t>
    </r>
    <r>
      <rPr>
        <sz val="12"/>
        <color theme="1"/>
        <rFont val="Calibri"/>
        <charset val="134"/>
      </rPr>
      <t>/</t>
    </r>
    <r>
      <rPr>
        <sz val="12"/>
        <color theme="1"/>
        <rFont val="宋体"/>
        <charset val="134"/>
      </rPr>
      <t>月，具体标准由各市州自行按月测算。测算方法为：当地城乡低保标准</t>
    </r>
    <r>
      <rPr>
        <sz val="12"/>
        <color theme="1"/>
        <rFont val="Calibri"/>
        <charset val="134"/>
      </rPr>
      <t>×</t>
    </r>
    <r>
      <rPr>
        <sz val="12"/>
        <color theme="1"/>
        <rFont val="宋体"/>
        <charset val="134"/>
      </rPr>
      <t>当月城镇低收入居民基本生活费用价格指数（</t>
    </r>
    <r>
      <rPr>
        <sz val="12"/>
        <color theme="1"/>
        <rFont val="Calibri"/>
        <charset val="134"/>
      </rPr>
      <t>SCPI</t>
    </r>
    <r>
      <rPr>
        <sz val="12"/>
        <color theme="1"/>
        <rFont val="宋体"/>
        <charset val="134"/>
      </rPr>
      <t>）同比涨幅。</t>
    </r>
  </si>
  <si>
    <t>农村低保价格临时补贴</t>
  </si>
  <si>
    <t>城市低保边缘家庭价格临时补贴</t>
  </si>
  <si>
    <t>城市低保边缘人口。</t>
  </si>
  <si>
    <t>农村低保边缘家庭价格临时补贴</t>
  </si>
  <si>
    <t>农村低保边缘人口。</t>
  </si>
  <si>
    <t>城市特困价格临时补贴</t>
  </si>
  <si>
    <t>城市特困人员。</t>
  </si>
  <si>
    <t>农村特困价格临时补贴</t>
  </si>
  <si>
    <t>农村特困人员。</t>
  </si>
  <si>
    <t>城市特困基本生活费</t>
  </si>
  <si>
    <r>
      <rPr>
        <sz val="12"/>
        <color theme="1"/>
        <rFont val="宋体"/>
        <charset val="134"/>
      </rPr>
      <t>特困人员基本生活标准应当不低于当地当年最低生活保障标准的</t>
    </r>
    <r>
      <rPr>
        <sz val="12"/>
        <color theme="1"/>
        <rFont val="Calibri"/>
        <charset val="134"/>
      </rPr>
      <t xml:space="preserve"> 1.3 </t>
    </r>
    <r>
      <rPr>
        <sz val="12"/>
        <color theme="1"/>
        <rFont val="宋体"/>
        <charset val="134"/>
      </rPr>
      <t>倍。</t>
    </r>
  </si>
  <si>
    <t>农村特困基本生活费</t>
  </si>
  <si>
    <t>城市特困照料护理费</t>
  </si>
  <si>
    <t>城市特困人员的照料护理员。</t>
  </si>
  <si>
    <r>
      <rPr>
        <sz val="12"/>
        <color theme="1"/>
        <rFont val="宋体"/>
        <charset val="134"/>
      </rPr>
      <t>全自理</t>
    </r>
    <r>
      <rPr>
        <sz val="12"/>
        <color theme="1"/>
        <rFont val="Calibri"/>
        <charset val="134"/>
      </rPr>
      <t>125</t>
    </r>
    <r>
      <rPr>
        <sz val="12"/>
        <color theme="1"/>
        <rFont val="宋体"/>
        <charset val="134"/>
      </rPr>
      <t>元</t>
    </r>
    <r>
      <rPr>
        <sz val="12"/>
        <color theme="1"/>
        <rFont val="Calibri"/>
        <charset val="134"/>
      </rPr>
      <t>/</t>
    </r>
    <r>
      <rPr>
        <sz val="12"/>
        <color theme="1"/>
        <rFont val="宋体"/>
        <charset val="134"/>
      </rPr>
      <t>人</t>
    </r>
    <r>
      <rPr>
        <sz val="12"/>
        <color theme="1"/>
        <rFont val="Calibri"/>
        <charset val="134"/>
      </rPr>
      <t>/</t>
    </r>
    <r>
      <rPr>
        <sz val="12"/>
        <color theme="1"/>
        <rFont val="宋体"/>
        <charset val="134"/>
      </rPr>
      <t>月</t>
    </r>
    <r>
      <rPr>
        <sz val="12"/>
        <color theme="1"/>
        <rFont val="Calibri"/>
        <charset val="134"/>
      </rPr>
      <t>,</t>
    </r>
    <r>
      <rPr>
        <sz val="12"/>
        <color theme="1"/>
        <rFont val="宋体"/>
        <charset val="134"/>
      </rPr>
      <t>半护理</t>
    </r>
    <r>
      <rPr>
        <sz val="12"/>
        <color theme="1"/>
        <rFont val="Calibri"/>
        <charset val="134"/>
      </rPr>
      <t>205</t>
    </r>
    <r>
      <rPr>
        <sz val="12"/>
        <color theme="1"/>
        <rFont val="宋体"/>
        <charset val="134"/>
      </rPr>
      <t>元</t>
    </r>
    <r>
      <rPr>
        <sz val="12"/>
        <color theme="1"/>
        <rFont val="Calibri"/>
        <charset val="134"/>
      </rPr>
      <t>/</t>
    </r>
    <r>
      <rPr>
        <sz val="12"/>
        <color theme="1"/>
        <rFont val="宋体"/>
        <charset val="134"/>
      </rPr>
      <t>人</t>
    </r>
    <r>
      <rPr>
        <sz val="12"/>
        <color theme="1"/>
        <rFont val="Calibri"/>
        <charset val="134"/>
      </rPr>
      <t>/</t>
    </r>
    <r>
      <rPr>
        <sz val="12"/>
        <color theme="1"/>
        <rFont val="宋体"/>
        <charset val="134"/>
      </rPr>
      <t>月</t>
    </r>
    <r>
      <rPr>
        <sz val="12"/>
        <color theme="1"/>
        <rFont val="Calibri"/>
        <charset val="134"/>
      </rPr>
      <t>,</t>
    </r>
    <r>
      <rPr>
        <sz val="12"/>
        <color theme="1"/>
        <rFont val="宋体"/>
        <charset val="134"/>
      </rPr>
      <t>全护理</t>
    </r>
    <r>
      <rPr>
        <sz val="12"/>
        <color theme="1"/>
        <rFont val="Calibri"/>
        <charset val="134"/>
      </rPr>
      <t>410</t>
    </r>
    <r>
      <rPr>
        <sz val="12"/>
        <color theme="1"/>
        <rFont val="宋体"/>
        <charset val="134"/>
      </rPr>
      <t>元</t>
    </r>
    <r>
      <rPr>
        <sz val="12"/>
        <color theme="1"/>
        <rFont val="Calibri"/>
        <charset val="134"/>
      </rPr>
      <t>/</t>
    </r>
    <r>
      <rPr>
        <sz val="12"/>
        <color theme="1"/>
        <rFont val="宋体"/>
        <charset val="134"/>
      </rPr>
      <t>人</t>
    </r>
    <r>
      <rPr>
        <sz val="12"/>
        <color theme="1"/>
        <rFont val="Calibri"/>
        <charset val="134"/>
      </rPr>
      <t>/</t>
    </r>
    <r>
      <rPr>
        <sz val="12"/>
        <color theme="1"/>
        <rFont val="宋体"/>
        <charset val="134"/>
      </rPr>
      <t>月</t>
    </r>
  </si>
  <si>
    <t>农村特困照料护理费</t>
  </si>
  <si>
    <t>农村特困人员的照料护理员。</t>
  </si>
  <si>
    <t>城市特困丧葬费</t>
  </si>
  <si>
    <t>办理特困人员丧葬事宜的个人。</t>
  </si>
  <si>
    <t>特困人员丧葬费标准应当不高于当地当年特困人员一年的基本生活标准。</t>
  </si>
  <si>
    <t>农村特困丧葬费</t>
  </si>
  <si>
    <t>临时救助金</t>
  </si>
  <si>
    <r>
      <rPr>
        <sz val="12"/>
        <color theme="1"/>
        <rFont val="宋体"/>
        <charset val="134"/>
      </rPr>
      <t>分为急难型救助对象和支出型救助对象。急难型救助对象：</t>
    </r>
    <r>
      <rPr>
        <sz val="12"/>
        <color theme="1"/>
        <rFont val="Calibri"/>
        <charset val="134"/>
      </rPr>
      <t>1</t>
    </r>
    <r>
      <rPr>
        <sz val="12"/>
        <color theme="1"/>
        <rFont val="宋体"/>
        <charset val="134"/>
      </rPr>
      <t>、因意外事件（火灾、交通事故等突发意外事件）导致基本生活暂时出现严重困难、需要立即采取救助措施的家庭和个人；</t>
    </r>
    <r>
      <rPr>
        <sz val="12"/>
        <color theme="1"/>
        <rFont val="Calibri"/>
        <charset val="134"/>
      </rPr>
      <t>2</t>
    </r>
    <r>
      <rPr>
        <sz val="12"/>
        <color theme="1"/>
        <rFont val="宋体"/>
        <charset val="134"/>
      </rPr>
      <t>、因家庭成员突发重大疾病（包括《关于落实国办发〔</t>
    </r>
    <r>
      <rPr>
        <sz val="12"/>
        <color theme="1"/>
        <rFont val="Calibri"/>
        <charset val="134"/>
      </rPr>
      <t>2015</t>
    </r>
    <r>
      <rPr>
        <sz val="12"/>
        <color theme="1"/>
        <rFont val="宋体"/>
        <charset val="134"/>
      </rPr>
      <t>〕</t>
    </r>
    <r>
      <rPr>
        <sz val="12"/>
        <color theme="1"/>
        <rFont val="Calibri"/>
        <charset val="134"/>
      </rPr>
      <t>30</t>
    </r>
    <r>
      <rPr>
        <sz val="12"/>
        <color theme="1"/>
        <rFont val="宋体"/>
        <charset val="134"/>
      </rPr>
      <t>号文件进一步做好全省医疗救助工作的通知》（湘民发〔</t>
    </r>
    <r>
      <rPr>
        <sz val="12"/>
        <color theme="1"/>
        <rFont val="Calibri"/>
        <charset val="134"/>
      </rPr>
      <t>2015</t>
    </r>
    <r>
      <rPr>
        <sz val="12"/>
        <color theme="1"/>
        <rFont val="宋体"/>
        <charset val="134"/>
      </rPr>
      <t>〕</t>
    </r>
    <r>
      <rPr>
        <sz val="12"/>
        <color theme="1"/>
        <rFont val="Calibri"/>
        <charset val="134"/>
      </rPr>
      <t>25</t>
    </r>
    <r>
      <rPr>
        <sz val="12"/>
        <color theme="1"/>
        <rFont val="宋体"/>
        <charset val="134"/>
      </rPr>
      <t>号）中认定的儿童先天性心脏病、儿童白血病、乳腺癌、宫颈癌、肝移植、肾移植、恶性肿瘤、重性精神病（精神分裂、分裂性感情障碍、偏执性精神障碍、双相情感障碍、癫痫所致的精神障碍、严重精神发育迟滞）、艾滋病机会性感染等</t>
    </r>
    <r>
      <rPr>
        <sz val="12"/>
        <color theme="1"/>
        <rFont val="Calibri"/>
        <charset val="134"/>
      </rPr>
      <t>9</t>
    </r>
    <r>
      <rPr>
        <sz val="12"/>
        <color theme="1"/>
        <rFont val="宋体"/>
        <charset val="134"/>
      </rPr>
      <t>种医疗救助重特大疾病）导致基本生活暂时出现严重困难、需要立即采取救助措施的家庭和个人；</t>
    </r>
    <r>
      <rPr>
        <sz val="12"/>
        <color theme="1"/>
        <rFont val="Calibri"/>
        <charset val="134"/>
      </rPr>
      <t>3</t>
    </r>
    <r>
      <rPr>
        <sz val="12"/>
        <color theme="1"/>
        <rFont val="宋体"/>
        <charset val="134"/>
      </rPr>
      <t>、因遭遇当地县级人民政府民政部门认定的其他突发性特殊困难，导致基本生活暂时出现严重困难、需要立即采取救助措施的家庭和个人。支出型救助对象：因教育、医疗等生活必需开支突然增加超出家庭承受能力，导致基本生活一定时期内出现严重困难的以下人群：</t>
    </r>
    <r>
      <rPr>
        <sz val="12"/>
        <color theme="1"/>
        <rFont val="Calibri"/>
        <charset val="134"/>
      </rPr>
      <t>1</t>
    </r>
    <r>
      <rPr>
        <sz val="12"/>
        <color theme="1"/>
        <rFont val="宋体"/>
        <charset val="134"/>
      </rPr>
      <t>、城乡低保对象；</t>
    </r>
    <r>
      <rPr>
        <sz val="12"/>
        <color theme="1"/>
        <rFont val="Calibri"/>
        <charset val="134"/>
      </rPr>
      <t>2</t>
    </r>
    <r>
      <rPr>
        <sz val="12"/>
        <color theme="1"/>
        <rFont val="宋体"/>
        <charset val="134"/>
      </rPr>
      <t>、特困人员；</t>
    </r>
    <r>
      <rPr>
        <sz val="12"/>
        <color theme="1"/>
        <rFont val="Calibri"/>
        <charset val="134"/>
      </rPr>
      <t>3</t>
    </r>
    <r>
      <rPr>
        <sz val="12"/>
        <color theme="1"/>
        <rFont val="宋体"/>
        <charset val="134"/>
      </rPr>
      <t>、建档立卡贫困户；</t>
    </r>
    <r>
      <rPr>
        <sz val="12"/>
        <color theme="1"/>
        <rFont val="Calibri"/>
        <charset val="134"/>
      </rPr>
      <t>4</t>
    </r>
    <r>
      <rPr>
        <sz val="12"/>
        <color theme="1"/>
        <rFont val="宋体"/>
        <charset val="134"/>
      </rPr>
      <t>、困难残疾人；</t>
    </r>
    <r>
      <rPr>
        <sz val="12"/>
        <color theme="1"/>
        <rFont val="Calibri"/>
        <charset val="134"/>
      </rPr>
      <t>5</t>
    </r>
    <r>
      <rPr>
        <sz val="12"/>
        <color theme="1"/>
        <rFont val="宋体"/>
        <charset val="134"/>
      </rPr>
      <t>、低保边缘群体；</t>
    </r>
    <r>
      <rPr>
        <sz val="12"/>
        <color theme="1"/>
        <rFont val="Calibri"/>
        <charset val="134"/>
      </rPr>
      <t>6</t>
    </r>
    <r>
      <rPr>
        <sz val="12"/>
        <color theme="1"/>
        <rFont val="宋体"/>
        <charset val="134"/>
      </rPr>
      <t>、监测对象；</t>
    </r>
    <r>
      <rPr>
        <sz val="12"/>
        <color theme="1"/>
        <rFont val="Calibri"/>
        <charset val="134"/>
      </rPr>
      <t>7</t>
    </r>
    <r>
      <rPr>
        <sz val="12"/>
        <color theme="1"/>
        <rFont val="宋体"/>
        <charset val="134"/>
      </rPr>
      <t>、孤儿。</t>
    </r>
  </si>
  <si>
    <r>
      <rPr>
        <sz val="12"/>
        <color theme="1"/>
        <rFont val="宋体"/>
        <charset val="134"/>
      </rPr>
      <t>按不超过当地当月低保标准的</t>
    </r>
    <r>
      <rPr>
        <sz val="12"/>
        <color theme="1"/>
        <rFont val="Calibri"/>
        <charset val="134"/>
      </rPr>
      <t>1-6</t>
    </r>
    <r>
      <rPr>
        <sz val="12"/>
        <color theme="1"/>
        <rFont val="宋体"/>
        <charset val="134"/>
      </rPr>
      <t>倍对困难对象予以一次性基本生活临时救助。临时救助具体金额视家庭困难程度测算确定，一年内申请对象同一原因临时救助次数不得超过</t>
    </r>
    <r>
      <rPr>
        <sz val="12"/>
        <color theme="1"/>
        <rFont val="Calibri"/>
        <charset val="134"/>
      </rPr>
      <t>2</t>
    </r>
    <r>
      <rPr>
        <sz val="12"/>
        <color theme="1"/>
        <rFont val="宋体"/>
        <charset val="134"/>
      </rPr>
      <t>次。对已给予最高临时救助金额（当地当月低保标准</t>
    </r>
    <r>
      <rPr>
        <sz val="12"/>
        <color theme="1"/>
        <rFont val="Calibri"/>
        <charset val="134"/>
      </rPr>
      <t>6</t>
    </r>
    <r>
      <rPr>
        <sz val="12"/>
        <color theme="1"/>
        <rFont val="宋体"/>
        <charset val="134"/>
      </rPr>
      <t>倍）后生活仍存在困难且符合医疗、教育、住房、交通意外等专项救助条件的救助对象，当地政府可通过当地</t>
    </r>
    <r>
      <rPr>
        <sz val="12"/>
        <color theme="1"/>
        <rFont val="Calibri"/>
        <charset val="134"/>
      </rPr>
      <t>“</t>
    </r>
    <r>
      <rPr>
        <sz val="12"/>
        <color theme="1"/>
        <rFont val="宋体"/>
        <charset val="134"/>
      </rPr>
      <t>救急难</t>
    </r>
    <r>
      <rPr>
        <sz val="12"/>
        <color theme="1"/>
        <rFont val="Calibri"/>
        <charset val="134"/>
      </rPr>
      <t>”</t>
    </r>
    <r>
      <rPr>
        <sz val="12"/>
        <color theme="1"/>
        <rFont val="宋体"/>
        <charset val="134"/>
      </rPr>
      <t>联席会议采取一事一议方式，整合相关救助部门资金，根据救助对象实际情况确定救助金额。各地应根据当地实际设定</t>
    </r>
    <r>
      <rPr>
        <sz val="12"/>
        <color theme="1"/>
        <rFont val="Calibri"/>
        <charset val="134"/>
      </rPr>
      <t>“</t>
    </r>
    <r>
      <rPr>
        <sz val="12"/>
        <color theme="1"/>
        <rFont val="宋体"/>
        <charset val="134"/>
      </rPr>
      <t>救急难</t>
    </r>
    <r>
      <rPr>
        <sz val="12"/>
        <color theme="1"/>
        <rFont val="Calibri"/>
        <charset val="134"/>
      </rPr>
      <t>”</t>
    </r>
    <r>
      <rPr>
        <sz val="12"/>
        <color theme="1"/>
        <rFont val="宋体"/>
        <charset val="134"/>
      </rPr>
      <t>最高救助标准。</t>
    </r>
  </si>
  <si>
    <t>精简退职人员补贴</t>
  </si>
  <si>
    <r>
      <rPr>
        <sz val="12"/>
        <color theme="1"/>
        <rFont val="Calibri"/>
        <charset val="134"/>
      </rPr>
      <t>1961</t>
    </r>
    <r>
      <rPr>
        <sz val="12"/>
        <color theme="1"/>
        <rFont val="宋体"/>
        <charset val="134"/>
      </rPr>
      <t>年</t>
    </r>
    <r>
      <rPr>
        <sz val="12"/>
        <color theme="1"/>
        <rFont val="Calibri"/>
        <charset val="134"/>
      </rPr>
      <t>1</t>
    </r>
    <r>
      <rPr>
        <sz val="12"/>
        <color theme="1"/>
        <rFont val="宋体"/>
        <charset val="134"/>
      </rPr>
      <t>月</t>
    </r>
    <r>
      <rPr>
        <sz val="12"/>
        <color theme="1"/>
        <rFont val="Calibri"/>
        <charset val="134"/>
      </rPr>
      <t>1</t>
    </r>
    <r>
      <rPr>
        <sz val="12"/>
        <color theme="1"/>
        <rFont val="宋体"/>
        <charset val="134"/>
      </rPr>
      <t>日至</t>
    </r>
    <r>
      <rPr>
        <sz val="12"/>
        <color theme="1"/>
        <rFont val="Calibri"/>
        <charset val="134"/>
      </rPr>
      <t>1965</t>
    </r>
    <r>
      <rPr>
        <sz val="12"/>
        <color theme="1"/>
        <rFont val="宋体"/>
        <charset val="134"/>
      </rPr>
      <t>年</t>
    </r>
    <r>
      <rPr>
        <sz val="12"/>
        <color theme="1"/>
        <rFont val="Calibri"/>
        <charset val="134"/>
      </rPr>
      <t>6</t>
    </r>
    <r>
      <rPr>
        <sz val="12"/>
        <color theme="1"/>
        <rFont val="宋体"/>
        <charset val="134"/>
      </rPr>
      <t>月</t>
    </r>
    <r>
      <rPr>
        <sz val="12"/>
        <color theme="1"/>
        <rFont val="Calibri"/>
        <charset val="134"/>
      </rPr>
      <t>9</t>
    </r>
    <r>
      <rPr>
        <sz val="12"/>
        <color theme="1"/>
        <rFont val="宋体"/>
        <charset val="134"/>
      </rPr>
      <t>日期间精简退职的全民所有制单位的固定职工，退职后没有重新参加工作，无经济来源的。</t>
    </r>
  </si>
  <si>
    <r>
      <rPr>
        <sz val="12"/>
        <color theme="1"/>
        <rFont val="宋体"/>
        <charset val="134"/>
      </rPr>
      <t>目前每人每月生活补助不低于</t>
    </r>
    <r>
      <rPr>
        <sz val="12"/>
        <color theme="1"/>
        <rFont val="Calibri"/>
        <charset val="134"/>
      </rPr>
      <t>50</t>
    </r>
    <r>
      <rPr>
        <sz val="12"/>
        <color theme="1"/>
        <rFont val="宋体"/>
        <charset val="134"/>
      </rPr>
      <t>元。</t>
    </r>
  </si>
  <si>
    <t>重度残疾人护理补贴</t>
  </si>
  <si>
    <t>具有湖南省户籍、持有第二代残疾人证且残疾等级为一、二级的残疾人，有条件的市州和县市区可扩大到非重度智力、精神残疾人或其他残疾人。</t>
  </si>
  <si>
    <r>
      <rPr>
        <sz val="12"/>
        <color theme="1"/>
        <rFont val="Calibri"/>
        <charset val="134"/>
      </rPr>
      <t>75</t>
    </r>
    <r>
      <rPr>
        <sz val="12"/>
        <color theme="1"/>
        <rFont val="宋体"/>
        <charset val="134"/>
      </rPr>
      <t>元</t>
    </r>
    <r>
      <rPr>
        <sz val="12"/>
        <color theme="1"/>
        <rFont val="Calibri"/>
        <charset val="134"/>
      </rPr>
      <t>/</t>
    </r>
    <r>
      <rPr>
        <sz val="12"/>
        <color theme="1"/>
        <rFont val="宋体"/>
        <charset val="134"/>
      </rPr>
      <t>人</t>
    </r>
    <r>
      <rPr>
        <sz val="12"/>
        <color theme="1"/>
        <rFont val="Calibri"/>
        <charset val="134"/>
      </rPr>
      <t>·</t>
    </r>
    <r>
      <rPr>
        <sz val="12"/>
        <color theme="1"/>
        <rFont val="宋体"/>
        <charset val="134"/>
      </rPr>
      <t>月。</t>
    </r>
  </si>
  <si>
    <t>困难残疾人生活补贴</t>
  </si>
  <si>
    <r>
      <rPr>
        <sz val="12"/>
        <color theme="1"/>
        <rFont val="宋体"/>
        <charset val="134"/>
      </rPr>
      <t>具有湖南省户籍、持有第二代《中华人民共和国残疾人证》（以下简称残疾人证），家庭或者本人为最低生活保障对象的残疾人。有条件的市州和县市区可扩大到低收入残疾人及其他困难残疾人。低收入残疾人及其他困难残疾人的认定标准由县级以上人民政府参照相关规定、结合实际情况确定：</t>
    </r>
    <r>
      <rPr>
        <sz val="12"/>
        <color theme="1"/>
        <rFont val="Arial"/>
        <charset val="134"/>
      </rPr>
      <t xml:space="preserve">	</t>
    </r>
    <r>
      <rPr>
        <sz val="12"/>
        <color theme="1"/>
        <rFont val="宋体"/>
        <charset val="134"/>
      </rPr>
      <t>低保人员、</t>
    </r>
    <r>
      <rPr>
        <sz val="12"/>
        <color theme="1"/>
        <rFont val="Arial"/>
        <charset val="134"/>
      </rPr>
      <t xml:space="preserve">	</t>
    </r>
    <r>
      <rPr>
        <sz val="12"/>
        <color theme="1"/>
        <rFont val="宋体"/>
        <charset val="134"/>
      </rPr>
      <t>低收入或其它困难人员。</t>
    </r>
  </si>
  <si>
    <t>高龄津贴</t>
  </si>
  <si>
    <t>鼓励对八十周岁以上的老年人给予高龄生活津贴。</t>
  </si>
  <si>
    <r>
      <rPr>
        <sz val="12"/>
        <color theme="1"/>
        <rFont val="Calibri"/>
        <charset val="134"/>
      </rPr>
      <t>100</t>
    </r>
    <r>
      <rPr>
        <sz val="12"/>
        <color theme="1"/>
        <rFont val="宋体"/>
        <charset val="134"/>
      </rPr>
      <t>元</t>
    </r>
    <r>
      <rPr>
        <sz val="12"/>
        <color theme="1"/>
        <rFont val="Calibri"/>
        <charset val="134"/>
      </rPr>
      <t>/</t>
    </r>
    <r>
      <rPr>
        <sz val="12"/>
        <color theme="1"/>
        <rFont val="宋体"/>
        <charset val="134"/>
      </rPr>
      <t>月</t>
    </r>
    <r>
      <rPr>
        <sz val="12"/>
        <color theme="1"/>
        <rFont val="Calibri"/>
        <charset val="134"/>
      </rPr>
      <t>(90</t>
    </r>
    <r>
      <rPr>
        <sz val="12"/>
        <color theme="1"/>
        <rFont val="宋体"/>
        <charset val="134"/>
      </rPr>
      <t>岁以上）</t>
    </r>
  </si>
  <si>
    <t>百岁老人长寿保健补贴</t>
  </si>
  <si>
    <t>年满百岁且健在的老人。</t>
  </si>
  <si>
    <r>
      <rPr>
        <sz val="12"/>
        <color theme="1"/>
        <rFont val="宋体"/>
        <charset val="134"/>
      </rPr>
      <t>向百岁老人每人每月发放不低于</t>
    </r>
    <r>
      <rPr>
        <sz val="12"/>
        <color theme="1"/>
        <rFont val="Calibri"/>
        <charset val="134"/>
      </rPr>
      <t>200</t>
    </r>
    <r>
      <rPr>
        <sz val="12"/>
        <color theme="1"/>
        <rFont val="宋体"/>
        <charset val="134"/>
      </rPr>
      <t>元的长寿保健补助费，具体标准由各市州、县市区确定。</t>
    </r>
  </si>
  <si>
    <t>困难群众一次性生活补助</t>
  </si>
  <si>
    <t>低保对象、特困人员。</t>
  </si>
  <si>
    <r>
      <rPr>
        <sz val="12"/>
        <color theme="1"/>
        <rFont val="宋体"/>
        <charset val="134"/>
      </rPr>
      <t>标准不固定（</t>
    </r>
    <r>
      <rPr>
        <sz val="12"/>
        <color theme="1"/>
        <rFont val="Calibri"/>
        <charset val="134"/>
      </rPr>
      <t>2022</t>
    </r>
    <r>
      <rPr>
        <sz val="12"/>
        <color theme="1"/>
        <rFont val="宋体"/>
        <charset val="134"/>
      </rPr>
      <t>年城市低保对象、城市特困人员每人</t>
    </r>
    <r>
      <rPr>
        <sz val="12"/>
        <color theme="1"/>
        <rFont val="Calibri"/>
        <charset val="134"/>
      </rPr>
      <t>300</t>
    </r>
    <r>
      <rPr>
        <sz val="12"/>
        <color theme="1"/>
        <rFont val="宋体"/>
        <charset val="134"/>
      </rPr>
      <t>元，农村低保对象、农村特困人员每人</t>
    </r>
    <r>
      <rPr>
        <sz val="12"/>
        <color theme="1"/>
        <rFont val="Calibri"/>
        <charset val="134"/>
      </rPr>
      <t>200</t>
    </r>
    <r>
      <rPr>
        <sz val="12"/>
        <color theme="1"/>
        <rFont val="宋体"/>
        <charset val="134"/>
      </rPr>
      <t>元标准）。</t>
    </r>
  </si>
  <si>
    <t>村干部基本报酬</t>
  </si>
  <si>
    <t>现任的村干部。</t>
  </si>
  <si>
    <r>
      <rPr>
        <sz val="12"/>
        <color theme="1"/>
        <rFont val="宋体"/>
        <charset val="134"/>
      </rPr>
      <t>村党组织书记的基本报酬按照不低于所在县市区上年度农村居民人均可支配收入两倍标准核定。村党组织书记、村民委员会主任和其他核定职数的村干部基本报酬原则上按照</t>
    </r>
    <r>
      <rPr>
        <sz val="12"/>
        <color theme="1"/>
        <rFont val="Calibri"/>
        <charset val="134"/>
      </rPr>
      <t>1</t>
    </r>
    <r>
      <rPr>
        <sz val="12"/>
        <color theme="1"/>
        <rFont val="宋体"/>
        <charset val="134"/>
      </rPr>
      <t>∶</t>
    </r>
    <r>
      <rPr>
        <sz val="12"/>
        <color theme="1"/>
        <rFont val="Calibri"/>
        <charset val="134"/>
      </rPr>
      <t>0.9</t>
    </r>
    <r>
      <rPr>
        <sz val="12"/>
        <color theme="1"/>
        <rFont val="宋体"/>
        <charset val="134"/>
      </rPr>
      <t>∶</t>
    </r>
    <r>
      <rPr>
        <sz val="12"/>
        <color theme="1"/>
        <rFont val="Calibri"/>
        <charset val="134"/>
      </rPr>
      <t>0.7</t>
    </r>
    <r>
      <rPr>
        <sz val="12"/>
        <color theme="1"/>
        <rFont val="宋体"/>
        <charset val="134"/>
      </rPr>
      <t>的比例确定</t>
    </r>
  </si>
  <si>
    <t>正常离任村干部生活补贴</t>
  </si>
  <si>
    <t>正常离任村干部。</t>
  </si>
  <si>
    <t>由县一级决定。</t>
  </si>
  <si>
    <t>村主干养老保险补贴</t>
  </si>
  <si>
    <t>村主干。</t>
  </si>
  <si>
    <r>
      <rPr>
        <sz val="12"/>
        <color theme="1"/>
        <rFont val="宋体"/>
        <charset val="134"/>
      </rPr>
      <t>每人每年</t>
    </r>
    <r>
      <rPr>
        <sz val="12"/>
        <color theme="1"/>
        <rFont val="Calibri"/>
        <charset val="134"/>
      </rPr>
      <t>2000</t>
    </r>
    <r>
      <rPr>
        <sz val="12"/>
        <color theme="1"/>
        <rFont val="宋体"/>
        <charset val="134"/>
      </rPr>
      <t>元，有条件的地方可适当提高补贴标准，但最高不超过每人每年</t>
    </r>
    <r>
      <rPr>
        <sz val="12"/>
        <color theme="1"/>
        <rFont val="Calibri"/>
        <charset val="134"/>
      </rPr>
      <t>3000</t>
    </r>
    <r>
      <rPr>
        <sz val="12"/>
        <color theme="1"/>
        <rFont val="宋体"/>
        <charset val="134"/>
      </rPr>
      <t>元。</t>
    </r>
  </si>
  <si>
    <t>就业一次性交通补助</t>
  </si>
  <si>
    <t>跨省就业的、省内跨县就业的脱贫人口（全国防返贫监测系统的用户对象）。</t>
  </si>
  <si>
    <r>
      <rPr>
        <sz val="12"/>
        <color theme="1"/>
        <rFont val="宋体"/>
        <charset val="134"/>
      </rPr>
      <t>补贴标准可由各县区自行定义补贴标准（省外</t>
    </r>
    <r>
      <rPr>
        <sz val="12"/>
        <color theme="1"/>
        <rFont val="Calibri"/>
        <charset val="134"/>
      </rPr>
      <t>400</t>
    </r>
    <r>
      <rPr>
        <sz val="12"/>
        <color theme="1"/>
        <rFont val="宋体"/>
        <charset val="134"/>
      </rPr>
      <t>元</t>
    </r>
    <r>
      <rPr>
        <sz val="12"/>
        <color theme="1"/>
        <rFont val="Calibri"/>
        <charset val="134"/>
      </rPr>
      <t>/</t>
    </r>
    <r>
      <rPr>
        <sz val="12"/>
        <color theme="1"/>
        <rFont val="宋体"/>
        <charset val="134"/>
      </rPr>
      <t>人，省内</t>
    </r>
    <r>
      <rPr>
        <sz val="12"/>
        <color theme="1"/>
        <rFont val="Calibri"/>
        <charset val="134"/>
      </rPr>
      <t>200</t>
    </r>
    <r>
      <rPr>
        <sz val="12"/>
        <color theme="1"/>
        <rFont val="宋体"/>
        <charset val="134"/>
      </rPr>
      <t>元</t>
    </r>
    <r>
      <rPr>
        <sz val="12"/>
        <color theme="1"/>
        <rFont val="Calibri"/>
        <charset val="134"/>
      </rPr>
      <t>/</t>
    </r>
    <r>
      <rPr>
        <sz val="12"/>
        <color theme="1"/>
        <rFont val="宋体"/>
        <charset val="134"/>
      </rPr>
      <t>人）。</t>
    </r>
  </si>
  <si>
    <t>就学补助</t>
  </si>
  <si>
    <t>符合条件的脱贫家庭（含防止返贫监测对象家庭）。</t>
  </si>
  <si>
    <r>
      <rPr>
        <sz val="12"/>
        <color theme="1"/>
        <rFont val="宋体"/>
        <charset val="134"/>
      </rPr>
      <t>每生每年</t>
    </r>
    <r>
      <rPr>
        <sz val="12"/>
        <color theme="1"/>
        <rFont val="Calibri"/>
        <charset val="134"/>
      </rPr>
      <t>3000</t>
    </r>
    <r>
      <rPr>
        <sz val="12"/>
        <color theme="1"/>
        <rFont val="宋体"/>
        <charset val="134"/>
      </rPr>
      <t>元。</t>
    </r>
  </si>
  <si>
    <t>公益性岗位补贴</t>
  </si>
  <si>
    <t>从事乡村公益性岗位的脱贫人口（含监测帮扶对象）。</t>
  </si>
  <si>
    <r>
      <rPr>
        <sz val="12"/>
        <color theme="1"/>
        <rFont val="宋体"/>
        <charset val="134"/>
      </rPr>
      <t>每个乡镇的标准不同，最高不超过</t>
    </r>
    <r>
      <rPr>
        <sz val="12"/>
        <color theme="1"/>
        <rFont val="Calibri"/>
        <charset val="134"/>
      </rPr>
      <t>1500</t>
    </r>
    <r>
      <rPr>
        <sz val="12"/>
        <color theme="1"/>
        <rFont val="宋体"/>
        <charset val="134"/>
      </rPr>
      <t>一个月</t>
    </r>
  </si>
  <si>
    <t>城市交通发展奖励资金（出租车油价补贴部分）</t>
  </si>
  <si>
    <t>出租车司机。</t>
  </si>
  <si>
    <t>暂未明确。</t>
  </si>
  <si>
    <t>农村道路客运补贴（个体经营部分）</t>
  </si>
  <si>
    <t>农村道路客运经营者。</t>
  </si>
  <si>
    <t>农村水路客运补贴（个体经营部分）</t>
  </si>
  <si>
    <t>农村水路客运经营者。</t>
  </si>
  <si>
    <t>耕地地力保护补贴单季（内）</t>
  </si>
  <si>
    <t>拥有耕地承包权的种地农民。</t>
  </si>
  <si>
    <r>
      <rPr>
        <sz val="12"/>
        <color theme="1"/>
        <rFont val="宋体"/>
        <charset val="134"/>
      </rPr>
      <t>计税面积内种植一季稻的耕地地力保护补贴为每亩每年</t>
    </r>
    <r>
      <rPr>
        <sz val="12"/>
        <color theme="1"/>
        <rFont val="Calibri"/>
        <charset val="134"/>
      </rPr>
      <t>105</t>
    </r>
    <r>
      <rPr>
        <sz val="12"/>
        <color theme="1"/>
        <rFont val="宋体"/>
        <charset val="134"/>
      </rPr>
      <t>元。</t>
    </r>
  </si>
  <si>
    <t>耕地地力保护补贴双季（内）</t>
  </si>
  <si>
    <r>
      <rPr>
        <sz val="12"/>
        <color theme="1"/>
        <rFont val="宋体"/>
        <charset val="134"/>
      </rPr>
      <t>计税面积内种植双季稻的耕地地力保护补贴标准为每亩每年</t>
    </r>
    <r>
      <rPr>
        <sz val="12"/>
        <color theme="1"/>
        <rFont val="Calibri"/>
        <charset val="134"/>
      </rPr>
      <t>175</t>
    </r>
    <r>
      <rPr>
        <sz val="12"/>
        <color theme="1"/>
        <rFont val="宋体"/>
        <charset val="134"/>
      </rPr>
      <t>元。</t>
    </r>
  </si>
  <si>
    <t>耕地地力保护补贴双季（外）</t>
  </si>
  <si>
    <r>
      <rPr>
        <sz val="12"/>
        <color theme="1"/>
        <rFont val="宋体"/>
        <charset val="134"/>
      </rPr>
      <t>计税面积外种植双季稻的耕地地力保护补贴标准为每亩每年</t>
    </r>
    <r>
      <rPr>
        <sz val="12"/>
        <color theme="1"/>
        <rFont val="Calibri"/>
        <charset val="134"/>
      </rPr>
      <t>70</t>
    </r>
    <r>
      <rPr>
        <sz val="12"/>
        <color theme="1"/>
        <rFont val="宋体"/>
        <charset val="134"/>
      </rPr>
      <t>元。</t>
    </r>
  </si>
  <si>
    <t>种粮农民一次性补贴资金</t>
  </si>
  <si>
    <t>实际种粮农民，包括利用自有承包地种粮的农民，以及流转土地种粮的大户、家庭农场、农民合作社、农业企业等新型农业经营主体。对于开展粮食耕种收全程社会化服务的个人和组织，可根据服务双方合同约定，由地方结合实际确定补贴发放对象，原则上应补给承担农资价格上涨成本的生产者。对于流转土地种粮的个人和组织，根据签订的流转合同确定补贴对象。</t>
  </si>
  <si>
    <t>补贴依据为水稻和玉米粮食作物播种面积，各市县区结合资金额度、粮食播种面积等情况确定补贴标准，原则上补贴标准县域内应统一。</t>
  </si>
  <si>
    <t>农机具购置补贴</t>
  </si>
  <si>
    <t>从事农业生产的个人和农业生产经营组织。</t>
  </si>
  <si>
    <r>
      <rPr>
        <sz val="12"/>
        <color theme="1"/>
        <rFont val="宋体"/>
        <charset val="134"/>
      </rPr>
      <t>定额补贴，一般产品原则上为上年度市场销售均价的</t>
    </r>
    <r>
      <rPr>
        <sz val="12"/>
        <color theme="1"/>
        <rFont val="Calibri"/>
        <charset val="134"/>
      </rPr>
      <t>30%</t>
    </r>
    <r>
      <rPr>
        <sz val="12"/>
        <color theme="1"/>
        <rFont val="宋体"/>
        <charset val="134"/>
      </rPr>
      <t>。</t>
    </r>
  </si>
  <si>
    <t>生猪调出大县奖励资金</t>
  </si>
  <si>
    <t>生猪产业链生产经营或服务主体中的农户。</t>
  </si>
  <si>
    <t>根据养殖规模和圈舍改造等支出情况给予配套补贴。</t>
  </si>
  <si>
    <r>
      <rPr>
        <sz val="12"/>
        <color theme="1"/>
        <rFont val="宋体"/>
        <charset val="134"/>
      </rPr>
      <t>规模养殖场强制免疫</t>
    </r>
    <r>
      <rPr>
        <sz val="12"/>
        <color theme="1"/>
        <rFont val="Calibri"/>
        <charset val="134"/>
      </rPr>
      <t>“</t>
    </r>
    <r>
      <rPr>
        <sz val="12"/>
        <color theme="1"/>
        <rFont val="宋体"/>
        <charset val="134"/>
      </rPr>
      <t>先打后补</t>
    </r>
    <r>
      <rPr>
        <sz val="12"/>
        <color theme="1"/>
        <rFont val="Calibri"/>
        <charset val="134"/>
      </rPr>
      <t>”</t>
    </r>
    <r>
      <rPr>
        <sz val="12"/>
        <color theme="1"/>
        <rFont val="宋体"/>
        <charset val="134"/>
      </rPr>
      <t>补贴</t>
    </r>
  </si>
  <si>
    <t>符合疫苗资金直补条件的养殖户。</t>
  </si>
  <si>
    <r>
      <rPr>
        <sz val="12"/>
        <color theme="1"/>
        <rFont val="Calibri"/>
        <charset val="134"/>
      </rPr>
      <t>2022</t>
    </r>
    <r>
      <rPr>
        <sz val="12"/>
        <color theme="1"/>
        <rFont val="宋体"/>
        <charset val="134"/>
      </rPr>
      <t>年以肥猪</t>
    </r>
    <r>
      <rPr>
        <sz val="12"/>
        <color theme="1"/>
        <rFont val="Calibri"/>
        <charset val="134"/>
      </rPr>
      <t xml:space="preserve">1.2 </t>
    </r>
    <r>
      <rPr>
        <sz val="12"/>
        <color theme="1"/>
        <rFont val="宋体"/>
        <charset val="134"/>
      </rPr>
      <t>元</t>
    </r>
    <r>
      <rPr>
        <sz val="12"/>
        <color theme="1"/>
        <rFont val="Calibri"/>
        <charset val="134"/>
      </rPr>
      <t>/</t>
    </r>
    <r>
      <rPr>
        <sz val="12"/>
        <color theme="1"/>
        <rFont val="宋体"/>
        <charset val="134"/>
      </rPr>
      <t>头、肉禽</t>
    </r>
    <r>
      <rPr>
        <sz val="12"/>
        <color theme="1"/>
        <rFont val="Calibri"/>
        <charset val="134"/>
      </rPr>
      <t xml:space="preserve">0.1 </t>
    </r>
    <r>
      <rPr>
        <sz val="12"/>
        <color theme="1"/>
        <rFont val="宋体"/>
        <charset val="134"/>
      </rPr>
      <t>元</t>
    </r>
    <r>
      <rPr>
        <sz val="12"/>
        <color theme="1"/>
        <rFont val="Calibri"/>
        <charset val="134"/>
      </rPr>
      <t>/</t>
    </r>
    <r>
      <rPr>
        <sz val="12"/>
        <color theme="1"/>
        <rFont val="宋体"/>
        <charset val="134"/>
      </rPr>
      <t>只、肉牛</t>
    </r>
    <r>
      <rPr>
        <sz val="12"/>
        <color theme="1"/>
        <rFont val="Calibri"/>
        <charset val="134"/>
      </rPr>
      <t>3</t>
    </r>
    <r>
      <rPr>
        <sz val="12"/>
        <color theme="1"/>
        <rFont val="宋体"/>
        <charset val="134"/>
      </rPr>
      <t>元</t>
    </r>
    <r>
      <rPr>
        <sz val="12"/>
        <color theme="1"/>
        <rFont val="Calibri"/>
        <charset val="134"/>
      </rPr>
      <t>/</t>
    </r>
    <r>
      <rPr>
        <sz val="12"/>
        <color theme="1"/>
        <rFont val="宋体"/>
        <charset val="134"/>
      </rPr>
      <t>头、肉羊</t>
    </r>
    <r>
      <rPr>
        <sz val="12"/>
        <color theme="1"/>
        <rFont val="Calibri"/>
        <charset val="134"/>
      </rPr>
      <t>1.5</t>
    </r>
    <r>
      <rPr>
        <sz val="12"/>
        <color theme="1"/>
        <rFont val="宋体"/>
        <charset val="134"/>
      </rPr>
      <t>元</t>
    </r>
    <r>
      <rPr>
        <sz val="12"/>
        <color theme="1"/>
        <rFont val="Calibri"/>
        <charset val="134"/>
      </rPr>
      <t>/</t>
    </r>
    <r>
      <rPr>
        <sz val="12"/>
        <color theme="1"/>
        <rFont val="宋体"/>
        <charset val="134"/>
      </rPr>
      <t>只标准执行</t>
    </r>
    <r>
      <rPr>
        <sz val="12"/>
        <color theme="1"/>
        <rFont val="Calibri"/>
        <charset val="134"/>
      </rPr>
      <t>,</t>
    </r>
    <r>
      <rPr>
        <sz val="12"/>
        <color theme="1"/>
        <rFont val="宋体"/>
        <charset val="134"/>
      </rPr>
      <t>以后补助标准将根据实际情况进行动态调整。</t>
    </r>
  </si>
  <si>
    <t>耕地轮作补贴</t>
  </si>
  <si>
    <t>项目参与农户。</t>
  </si>
  <si>
    <t>各地根据项目开展效果与需求设置差异化补助。</t>
  </si>
  <si>
    <t>大豆玉米带状复合种植补贴</t>
  </si>
  <si>
    <t>森林生态效益补偿补助</t>
  </si>
  <si>
    <t>林权权利人。</t>
  </si>
  <si>
    <r>
      <rPr>
        <sz val="12"/>
        <color theme="1"/>
        <rFont val="Calibri"/>
        <charset val="134"/>
      </rPr>
      <t>15.5</t>
    </r>
    <r>
      <rPr>
        <sz val="12"/>
        <color theme="1"/>
        <rFont val="宋体"/>
        <charset val="134"/>
      </rPr>
      <t>元</t>
    </r>
    <r>
      <rPr>
        <sz val="12"/>
        <color theme="1"/>
        <rFont val="Calibri"/>
        <charset val="134"/>
      </rPr>
      <t>/</t>
    </r>
    <r>
      <rPr>
        <sz val="12"/>
        <color theme="1"/>
        <rFont val="宋体"/>
        <charset val="134"/>
      </rPr>
      <t>亩</t>
    </r>
  </si>
  <si>
    <t>造林补助</t>
  </si>
  <si>
    <t>经验收合格的造林农户。</t>
  </si>
  <si>
    <r>
      <rPr>
        <sz val="12"/>
        <color theme="1"/>
        <rFont val="宋体"/>
        <charset val="134"/>
      </rPr>
      <t>根据实际情况按国家下达资金量及任务量确定具体补助标准</t>
    </r>
    <r>
      <rPr>
        <sz val="12"/>
        <color theme="1"/>
        <rFont val="Calibri"/>
        <charset val="134"/>
      </rPr>
      <t>2020</t>
    </r>
    <r>
      <rPr>
        <sz val="12"/>
        <color theme="1"/>
        <rFont val="宋体"/>
        <charset val="134"/>
      </rPr>
      <t>年度前</t>
    </r>
    <r>
      <rPr>
        <sz val="12"/>
        <color theme="1"/>
        <rFont val="Calibri"/>
        <charset val="134"/>
      </rPr>
      <t>200</t>
    </r>
    <r>
      <rPr>
        <sz val="12"/>
        <color theme="1"/>
        <rFont val="宋体"/>
        <charset val="134"/>
      </rPr>
      <t>元／亩，</t>
    </r>
    <r>
      <rPr>
        <sz val="12"/>
        <color theme="1"/>
        <rFont val="Calibri"/>
        <charset val="134"/>
      </rPr>
      <t>2020</t>
    </r>
    <r>
      <rPr>
        <sz val="12"/>
        <color theme="1"/>
        <rFont val="宋体"/>
        <charset val="134"/>
      </rPr>
      <t>年起</t>
    </r>
    <r>
      <rPr>
        <sz val="12"/>
        <color theme="1"/>
        <rFont val="Calibri"/>
        <charset val="134"/>
      </rPr>
      <t>300</t>
    </r>
    <r>
      <rPr>
        <sz val="12"/>
        <color theme="1"/>
        <rFont val="宋体"/>
        <charset val="134"/>
      </rPr>
      <t>元</t>
    </r>
    <r>
      <rPr>
        <sz val="12"/>
        <color theme="1"/>
        <rFont val="Calibri"/>
        <charset val="134"/>
      </rPr>
      <t>/</t>
    </r>
    <r>
      <rPr>
        <sz val="12"/>
        <color theme="1"/>
        <rFont val="宋体"/>
        <charset val="134"/>
      </rPr>
      <t>亩</t>
    </r>
  </si>
  <si>
    <t>森林抚育补助</t>
  </si>
  <si>
    <t>经验收合格的森林抚育农户。</t>
  </si>
  <si>
    <r>
      <rPr>
        <sz val="12"/>
        <color theme="1"/>
        <rFont val="宋体"/>
        <charset val="134"/>
      </rPr>
      <t>根据实际情况按国家下达资金量及任务量确定具体补助标准</t>
    </r>
    <r>
      <rPr>
        <sz val="12"/>
        <color theme="1"/>
        <rFont val="Calibri"/>
        <charset val="134"/>
      </rPr>
      <t>2020</t>
    </r>
    <r>
      <rPr>
        <sz val="12"/>
        <color theme="1"/>
        <rFont val="宋体"/>
        <charset val="134"/>
      </rPr>
      <t>年度前</t>
    </r>
    <r>
      <rPr>
        <sz val="12"/>
        <color theme="1"/>
        <rFont val="Calibri"/>
        <charset val="134"/>
      </rPr>
      <t>100</t>
    </r>
    <r>
      <rPr>
        <sz val="12"/>
        <color theme="1"/>
        <rFont val="宋体"/>
        <charset val="134"/>
      </rPr>
      <t>元／亩，</t>
    </r>
    <r>
      <rPr>
        <sz val="12"/>
        <color theme="1"/>
        <rFont val="Calibri"/>
        <charset val="134"/>
      </rPr>
      <t>2020</t>
    </r>
    <r>
      <rPr>
        <sz val="12"/>
        <color theme="1"/>
        <rFont val="宋体"/>
        <charset val="134"/>
      </rPr>
      <t>年起</t>
    </r>
    <r>
      <rPr>
        <sz val="12"/>
        <color theme="1"/>
        <rFont val="Calibri"/>
        <charset val="134"/>
      </rPr>
      <t>200</t>
    </r>
    <r>
      <rPr>
        <sz val="12"/>
        <color theme="1"/>
        <rFont val="宋体"/>
        <charset val="134"/>
      </rPr>
      <t>元</t>
    </r>
    <r>
      <rPr>
        <sz val="12"/>
        <color theme="1"/>
        <rFont val="Calibri"/>
        <charset val="134"/>
      </rPr>
      <t>/</t>
    </r>
    <r>
      <rPr>
        <sz val="12"/>
        <color theme="1"/>
        <rFont val="宋体"/>
        <charset val="134"/>
      </rPr>
      <t>亩</t>
    </r>
  </si>
  <si>
    <t>天然商品林停伐管护补助</t>
  </si>
  <si>
    <r>
      <rPr>
        <sz val="12"/>
        <color theme="1"/>
        <rFont val="Calibri"/>
        <charset val="134"/>
      </rPr>
      <t>2021</t>
    </r>
    <r>
      <rPr>
        <sz val="12"/>
        <color theme="1"/>
        <rFont val="宋体"/>
        <charset val="134"/>
      </rPr>
      <t>年：</t>
    </r>
    <r>
      <rPr>
        <sz val="12"/>
        <color theme="1"/>
        <rFont val="Calibri"/>
        <charset val="134"/>
      </rPr>
      <t>13.75</t>
    </r>
    <r>
      <rPr>
        <sz val="12"/>
        <color theme="1"/>
        <rFont val="宋体"/>
        <charset val="134"/>
      </rPr>
      <t>元</t>
    </r>
    <r>
      <rPr>
        <sz val="12"/>
        <color theme="1"/>
        <rFont val="Calibri"/>
        <charset val="134"/>
      </rPr>
      <t>/</t>
    </r>
    <r>
      <rPr>
        <sz val="12"/>
        <color theme="1"/>
        <rFont val="宋体"/>
        <charset val="134"/>
      </rPr>
      <t>亩，以前年度：</t>
    </r>
    <r>
      <rPr>
        <sz val="12"/>
        <color theme="1"/>
        <rFont val="Calibri"/>
        <charset val="134"/>
      </rPr>
      <t>13.5</t>
    </r>
    <r>
      <rPr>
        <sz val="12"/>
        <color theme="1"/>
        <rFont val="宋体"/>
        <charset val="134"/>
      </rPr>
      <t>元</t>
    </r>
    <r>
      <rPr>
        <sz val="12"/>
        <color theme="1"/>
        <rFont val="Calibri"/>
        <charset val="134"/>
      </rPr>
      <t>/</t>
    </r>
    <r>
      <rPr>
        <sz val="12"/>
        <color theme="1"/>
        <rFont val="宋体"/>
        <charset val="134"/>
      </rPr>
      <t>亩</t>
    </r>
  </si>
  <si>
    <t>生态护林员补助</t>
  </si>
  <si>
    <t>脱贫人口生态护林员。</t>
  </si>
  <si>
    <r>
      <rPr>
        <sz val="12"/>
        <color theme="1"/>
        <rFont val="Calibri"/>
        <charset val="134"/>
      </rPr>
      <t>10000</t>
    </r>
    <r>
      <rPr>
        <sz val="12"/>
        <color theme="1"/>
        <rFont val="宋体"/>
        <charset val="134"/>
      </rPr>
      <t>元</t>
    </r>
    <r>
      <rPr>
        <sz val="12"/>
        <color theme="1"/>
        <rFont val="Calibri"/>
        <charset val="134"/>
      </rPr>
      <t>/</t>
    </r>
    <r>
      <rPr>
        <sz val="12"/>
        <color theme="1"/>
        <rFont val="宋体"/>
        <charset val="134"/>
      </rPr>
      <t>人</t>
    </r>
    <r>
      <rPr>
        <sz val="12"/>
        <color theme="1"/>
        <rFont val="Calibri"/>
        <charset val="134"/>
      </rPr>
      <t>/</t>
    </r>
    <r>
      <rPr>
        <sz val="12"/>
        <color theme="1"/>
        <rFont val="宋体"/>
        <charset val="134"/>
      </rPr>
      <t>年。</t>
    </r>
  </si>
  <si>
    <t>移民直补资金</t>
  </si>
  <si>
    <t>大中型水库移民。</t>
  </si>
  <si>
    <r>
      <rPr>
        <sz val="12"/>
        <color theme="1"/>
        <rFont val="宋体"/>
        <charset val="134"/>
      </rPr>
      <t>每人每年</t>
    </r>
    <r>
      <rPr>
        <sz val="12"/>
        <color theme="1"/>
        <rFont val="Calibri"/>
        <charset val="134"/>
      </rPr>
      <t>600</t>
    </r>
    <r>
      <rPr>
        <sz val="12"/>
        <color theme="1"/>
        <rFont val="宋体"/>
        <charset val="134"/>
      </rPr>
      <t>元。</t>
    </r>
  </si>
  <si>
    <t>移民职业教育补助</t>
  </si>
  <si>
    <t>开展职业学校教育的大中型水库移民。</t>
  </si>
  <si>
    <r>
      <rPr>
        <sz val="12"/>
        <color theme="1"/>
        <rFont val="宋体"/>
        <charset val="134"/>
      </rPr>
      <t>每人每学年补助</t>
    </r>
    <r>
      <rPr>
        <sz val="12"/>
        <color theme="1"/>
        <rFont val="Calibri"/>
        <charset val="134"/>
      </rPr>
      <t>4000</t>
    </r>
    <r>
      <rPr>
        <sz val="12"/>
        <color theme="1"/>
        <rFont val="宋体"/>
        <charset val="134"/>
      </rPr>
      <t>元，建档立卡贫困户补助可在规定的基础上上浮</t>
    </r>
    <r>
      <rPr>
        <sz val="12"/>
        <color theme="1"/>
        <rFont val="Calibri"/>
        <charset val="134"/>
      </rPr>
      <t>50%</t>
    </r>
    <r>
      <rPr>
        <sz val="12"/>
        <color theme="1"/>
        <rFont val="宋体"/>
        <charset val="134"/>
      </rPr>
      <t>。</t>
    </r>
  </si>
  <si>
    <t>危房改造补助</t>
  </si>
  <si>
    <r>
      <rPr>
        <sz val="12"/>
        <color theme="1"/>
        <rFont val="宋体"/>
        <charset val="134"/>
      </rPr>
      <t>用于农村易返贫致贫户、农村低保户、农村分散供养特困人员，以及因病因灾因意外事故等刚性支出较大或收入大幅缩减导致基本生活出现严重困难家庭等农村低收入群体的基本住房安全保障支出；对农村低保边缘家庭和未享受过农村住房保障政策支持且依靠自身力量无法解决住房安全问题的其他贫困户给予支持。用于抗震设防烈度</t>
    </r>
    <r>
      <rPr>
        <sz val="12"/>
        <color theme="1"/>
        <rFont val="Calibri"/>
        <charset val="134"/>
      </rPr>
      <t>7</t>
    </r>
    <r>
      <rPr>
        <sz val="12"/>
        <color theme="1"/>
        <rFont val="宋体"/>
        <charset val="134"/>
      </rPr>
      <t>度及以上地区农户农房抗震改造。</t>
    </r>
  </si>
  <si>
    <r>
      <rPr>
        <sz val="12"/>
        <color theme="1"/>
        <rFont val="宋体"/>
        <charset val="134"/>
      </rPr>
      <t>实行差异化补助，一是</t>
    </r>
    <r>
      <rPr>
        <sz val="12"/>
        <color theme="1"/>
        <rFont val="Calibri"/>
        <charset val="134"/>
      </rPr>
      <t>A</t>
    </r>
    <r>
      <rPr>
        <sz val="12"/>
        <color theme="1"/>
        <rFont val="宋体"/>
        <charset val="134"/>
      </rPr>
      <t>类全额兜底保障户（无劳动能力、无任何经济来源，名单由县民政局认定）：按</t>
    </r>
    <r>
      <rPr>
        <sz val="12"/>
        <color theme="1"/>
        <rFont val="Calibri"/>
        <charset val="134"/>
      </rPr>
      <t>1000</t>
    </r>
    <r>
      <rPr>
        <sz val="12"/>
        <color theme="1"/>
        <rFont val="宋体"/>
        <charset val="134"/>
      </rPr>
      <t>元每平方米进行补助，必须严格按危房改造控制面积标准建设，</t>
    </r>
    <r>
      <rPr>
        <sz val="12"/>
        <color theme="1"/>
        <rFont val="Calibri"/>
        <charset val="134"/>
      </rPr>
      <t>1</t>
    </r>
    <r>
      <rPr>
        <sz val="12"/>
        <color theme="1"/>
        <rFont val="宋体"/>
        <charset val="134"/>
      </rPr>
      <t>人户</t>
    </r>
    <r>
      <rPr>
        <sz val="12"/>
        <color theme="1"/>
        <rFont val="Calibri"/>
        <charset val="134"/>
      </rPr>
      <t>35</t>
    </r>
    <r>
      <rPr>
        <sz val="12"/>
        <color theme="1"/>
        <rFont val="宋体"/>
        <charset val="134"/>
      </rPr>
      <t>平方米，</t>
    </r>
    <r>
      <rPr>
        <sz val="12"/>
        <color theme="1"/>
        <rFont val="Calibri"/>
        <charset val="134"/>
      </rPr>
      <t>2</t>
    </r>
    <r>
      <rPr>
        <sz val="12"/>
        <color theme="1"/>
        <rFont val="宋体"/>
        <charset val="134"/>
      </rPr>
      <t>人户</t>
    </r>
    <r>
      <rPr>
        <sz val="12"/>
        <color theme="1"/>
        <rFont val="Calibri"/>
        <charset val="134"/>
      </rPr>
      <t>45</t>
    </r>
    <r>
      <rPr>
        <sz val="12"/>
        <color theme="1"/>
        <rFont val="宋体"/>
        <charset val="134"/>
      </rPr>
      <t>平方米，</t>
    </r>
    <r>
      <rPr>
        <sz val="12"/>
        <color theme="1"/>
        <rFont val="Calibri"/>
        <charset val="134"/>
      </rPr>
      <t>3</t>
    </r>
    <r>
      <rPr>
        <sz val="12"/>
        <color theme="1"/>
        <rFont val="宋体"/>
        <charset val="134"/>
      </rPr>
      <t>人户</t>
    </r>
    <r>
      <rPr>
        <sz val="12"/>
        <color theme="1"/>
        <rFont val="Calibri"/>
        <charset val="134"/>
      </rPr>
      <t>60</t>
    </r>
    <r>
      <rPr>
        <sz val="12"/>
        <color theme="1"/>
        <rFont val="宋体"/>
        <charset val="134"/>
      </rPr>
      <t>平方米，</t>
    </r>
    <r>
      <rPr>
        <sz val="12"/>
        <color theme="1"/>
        <rFont val="Calibri"/>
        <charset val="134"/>
      </rPr>
      <t>3</t>
    </r>
    <r>
      <rPr>
        <sz val="12"/>
        <color theme="1"/>
        <rFont val="宋体"/>
        <charset val="134"/>
      </rPr>
      <t>人以上户按人均</t>
    </r>
    <r>
      <rPr>
        <sz val="12"/>
        <color theme="1"/>
        <rFont val="Calibri"/>
        <charset val="134"/>
      </rPr>
      <t>18</t>
    </r>
    <r>
      <rPr>
        <sz val="12"/>
        <color theme="1"/>
        <rFont val="宋体"/>
        <charset val="134"/>
      </rPr>
      <t>平方米计算，少于控制面积的按实际面积计算，高于控制面积的按控制面积计算，有劳动能力的，辅助性用房按</t>
    </r>
    <r>
      <rPr>
        <sz val="12"/>
        <color theme="1"/>
        <rFont val="Calibri"/>
        <charset val="134"/>
      </rPr>
      <t>500</t>
    </r>
    <r>
      <rPr>
        <sz val="12"/>
        <color theme="1"/>
        <rFont val="宋体"/>
        <charset val="134"/>
      </rPr>
      <t>元每平方米给予补助。二是农村分散供养特困人员、其他脱贫户、农村低保户、其他低收入家庭（有一定劳动能力和经济来源）：</t>
    </r>
    <r>
      <rPr>
        <sz val="12"/>
        <color theme="1"/>
        <rFont val="Calibri"/>
        <charset val="134"/>
      </rPr>
      <t>1</t>
    </r>
    <r>
      <rPr>
        <sz val="12"/>
        <color theme="1"/>
        <rFont val="宋体"/>
        <charset val="134"/>
      </rPr>
      <t>人户：</t>
    </r>
    <r>
      <rPr>
        <sz val="12"/>
        <color theme="1"/>
        <rFont val="Calibri"/>
        <charset val="134"/>
      </rPr>
      <t>3</t>
    </r>
    <r>
      <rPr>
        <sz val="12"/>
        <color theme="1"/>
        <rFont val="宋体"/>
        <charset val="134"/>
      </rPr>
      <t>万元</t>
    </r>
    <r>
      <rPr>
        <sz val="12"/>
        <color theme="1"/>
        <rFont val="Calibri"/>
        <charset val="134"/>
      </rPr>
      <t>/</t>
    </r>
    <r>
      <rPr>
        <sz val="12"/>
        <color theme="1"/>
        <rFont val="宋体"/>
        <charset val="134"/>
      </rPr>
      <t>户；</t>
    </r>
    <r>
      <rPr>
        <sz val="12"/>
        <color theme="1"/>
        <rFont val="Calibri"/>
        <charset val="134"/>
      </rPr>
      <t>2</t>
    </r>
    <r>
      <rPr>
        <sz val="12"/>
        <color theme="1"/>
        <rFont val="宋体"/>
        <charset val="134"/>
      </rPr>
      <t>人户：</t>
    </r>
    <r>
      <rPr>
        <sz val="12"/>
        <color theme="1"/>
        <rFont val="Calibri"/>
        <charset val="134"/>
      </rPr>
      <t>4</t>
    </r>
    <r>
      <rPr>
        <sz val="12"/>
        <color theme="1"/>
        <rFont val="宋体"/>
        <charset val="134"/>
      </rPr>
      <t>万元</t>
    </r>
    <r>
      <rPr>
        <sz val="12"/>
        <color theme="1"/>
        <rFont val="Calibri"/>
        <charset val="134"/>
      </rPr>
      <t>/</t>
    </r>
    <r>
      <rPr>
        <sz val="12"/>
        <color theme="1"/>
        <rFont val="宋体"/>
        <charset val="134"/>
      </rPr>
      <t>户；</t>
    </r>
    <r>
      <rPr>
        <sz val="12"/>
        <color theme="1"/>
        <rFont val="Calibri"/>
        <charset val="134"/>
      </rPr>
      <t>3</t>
    </r>
    <r>
      <rPr>
        <sz val="12"/>
        <color theme="1"/>
        <rFont val="宋体"/>
        <charset val="134"/>
      </rPr>
      <t>人户：</t>
    </r>
    <r>
      <rPr>
        <sz val="12"/>
        <color theme="1"/>
        <rFont val="Calibri"/>
        <charset val="134"/>
      </rPr>
      <t>5</t>
    </r>
    <r>
      <rPr>
        <sz val="12"/>
        <color theme="1"/>
        <rFont val="宋体"/>
        <charset val="134"/>
      </rPr>
      <t>万元</t>
    </r>
    <r>
      <rPr>
        <sz val="12"/>
        <color theme="1"/>
        <rFont val="Calibri"/>
        <charset val="134"/>
      </rPr>
      <t>/</t>
    </r>
    <r>
      <rPr>
        <sz val="12"/>
        <color theme="1"/>
        <rFont val="宋体"/>
        <charset val="134"/>
      </rPr>
      <t>户；</t>
    </r>
    <r>
      <rPr>
        <sz val="12"/>
        <color theme="1"/>
        <rFont val="Calibri"/>
        <charset val="134"/>
      </rPr>
      <t>4</t>
    </r>
    <r>
      <rPr>
        <sz val="12"/>
        <color theme="1"/>
        <rFont val="宋体"/>
        <charset val="134"/>
      </rPr>
      <t>人以上户（含</t>
    </r>
    <r>
      <rPr>
        <sz val="12"/>
        <color theme="1"/>
        <rFont val="Calibri"/>
        <charset val="134"/>
      </rPr>
      <t>4</t>
    </r>
    <r>
      <rPr>
        <sz val="12"/>
        <color theme="1"/>
        <rFont val="宋体"/>
        <charset val="134"/>
      </rPr>
      <t>人）：</t>
    </r>
    <r>
      <rPr>
        <sz val="12"/>
        <color theme="1"/>
        <rFont val="Calibri"/>
        <charset val="134"/>
      </rPr>
      <t>6</t>
    </r>
    <r>
      <rPr>
        <sz val="12"/>
        <color theme="1"/>
        <rFont val="宋体"/>
        <charset val="134"/>
      </rPr>
      <t>万元</t>
    </r>
    <r>
      <rPr>
        <sz val="12"/>
        <color theme="1"/>
        <rFont val="Calibri"/>
        <charset val="134"/>
      </rPr>
      <t>/</t>
    </r>
    <r>
      <rPr>
        <sz val="12"/>
        <color theme="1"/>
        <rFont val="宋体"/>
        <charset val="134"/>
      </rPr>
      <t>户。三是修缮户：重点修缮户不超过</t>
    </r>
    <r>
      <rPr>
        <sz val="12"/>
        <color theme="1"/>
        <rFont val="Calibri"/>
        <charset val="134"/>
      </rPr>
      <t>2</t>
    </r>
    <r>
      <rPr>
        <sz val="12"/>
        <color theme="1"/>
        <rFont val="宋体"/>
        <charset val="134"/>
      </rPr>
      <t>万元</t>
    </r>
    <r>
      <rPr>
        <sz val="12"/>
        <color theme="1"/>
        <rFont val="Calibri"/>
        <charset val="134"/>
      </rPr>
      <t>/</t>
    </r>
    <r>
      <rPr>
        <sz val="12"/>
        <color theme="1"/>
        <rFont val="宋体"/>
        <charset val="134"/>
      </rPr>
      <t>户（必须是</t>
    </r>
    <r>
      <rPr>
        <sz val="12"/>
        <color theme="1"/>
        <rFont val="Calibri"/>
        <charset val="134"/>
      </rPr>
      <t>A</t>
    </r>
    <r>
      <rPr>
        <sz val="12"/>
        <color theme="1"/>
        <rFont val="宋体"/>
        <charset val="134"/>
      </rPr>
      <t>类全额兜底保障户）；一般修缮户不超过</t>
    </r>
    <r>
      <rPr>
        <sz val="12"/>
        <color theme="1"/>
        <rFont val="Calibri"/>
        <charset val="134"/>
      </rPr>
      <t>1.5</t>
    </r>
    <r>
      <rPr>
        <sz val="12"/>
        <color theme="1"/>
        <rFont val="宋体"/>
        <charset val="134"/>
      </rPr>
      <t>万元</t>
    </r>
    <r>
      <rPr>
        <sz val="12"/>
        <color theme="1"/>
        <rFont val="Calibri"/>
        <charset val="134"/>
      </rPr>
      <t>/</t>
    </r>
    <r>
      <rPr>
        <sz val="12"/>
        <color theme="1"/>
        <rFont val="宋体"/>
        <charset val="134"/>
      </rPr>
      <t>户。但补助金额不能超过建房或修缮成本，修缮成本不足补助标准的，据实补助，由县住建局危改办会同乡镇核定补助金额。</t>
    </r>
  </si>
  <si>
    <t>公共租赁住房租赁补贴</t>
  </si>
  <si>
    <t>本地城镇低保、低收入、中等偏下收入住房困难家庭，新就业无房职工和在城镇稳定就业的外来务工人员等符合本地公共租赁住房准入条件的家庭或人员。</t>
  </si>
  <si>
    <r>
      <rPr>
        <sz val="12"/>
        <color theme="1"/>
        <rFont val="宋体"/>
        <charset val="134"/>
      </rPr>
      <t>城镇低收入住房困难家庭：</t>
    </r>
    <r>
      <rPr>
        <sz val="12"/>
        <color theme="1"/>
        <rFont val="Calibri"/>
        <charset val="134"/>
      </rPr>
      <t>3</t>
    </r>
    <r>
      <rPr>
        <sz val="12"/>
        <color theme="1"/>
        <rFont val="宋体"/>
        <charset val="134"/>
      </rPr>
      <t>人以内（含</t>
    </r>
    <r>
      <rPr>
        <sz val="12"/>
        <color theme="1"/>
        <rFont val="Calibri"/>
        <charset val="134"/>
      </rPr>
      <t>3</t>
    </r>
    <r>
      <rPr>
        <sz val="12"/>
        <color theme="1"/>
        <rFont val="宋体"/>
        <charset val="134"/>
      </rPr>
      <t>人）的，租赁补贴</t>
    </r>
    <r>
      <rPr>
        <sz val="12"/>
        <color theme="1"/>
        <rFont val="Calibri"/>
        <charset val="134"/>
      </rPr>
      <t>2300</t>
    </r>
    <r>
      <rPr>
        <sz val="12"/>
        <color theme="1"/>
        <rFont val="宋体"/>
        <charset val="134"/>
      </rPr>
      <t>元</t>
    </r>
    <r>
      <rPr>
        <sz val="12"/>
        <color theme="1"/>
        <rFont val="Calibri"/>
        <charset val="134"/>
      </rPr>
      <t>/</t>
    </r>
    <r>
      <rPr>
        <sz val="12"/>
        <color theme="1"/>
        <rFont val="宋体"/>
        <charset val="134"/>
      </rPr>
      <t>年，每多</t>
    </r>
    <r>
      <rPr>
        <sz val="12"/>
        <color theme="1"/>
        <rFont val="Calibri"/>
        <charset val="134"/>
      </rPr>
      <t>1</t>
    </r>
    <r>
      <rPr>
        <sz val="12"/>
        <color theme="1"/>
        <rFont val="宋体"/>
        <charset val="134"/>
      </rPr>
      <t>人增加</t>
    </r>
    <r>
      <rPr>
        <sz val="12"/>
        <color theme="1"/>
        <rFont val="Calibri"/>
        <charset val="134"/>
      </rPr>
      <t>100</t>
    </r>
    <r>
      <rPr>
        <sz val="12"/>
        <color theme="1"/>
        <rFont val="宋体"/>
        <charset val="134"/>
      </rPr>
      <t>元</t>
    </r>
    <r>
      <rPr>
        <sz val="12"/>
        <color theme="1"/>
        <rFont val="Calibri"/>
        <charset val="134"/>
      </rPr>
      <t>/</t>
    </r>
    <r>
      <rPr>
        <sz val="12"/>
        <color theme="1"/>
        <rFont val="宋体"/>
        <charset val="134"/>
      </rPr>
      <t>年，最高不超过</t>
    </r>
    <r>
      <rPr>
        <sz val="12"/>
        <color theme="1"/>
        <rFont val="Calibri"/>
        <charset val="134"/>
      </rPr>
      <t>2700</t>
    </r>
    <r>
      <rPr>
        <sz val="12"/>
        <color theme="1"/>
        <rFont val="宋体"/>
        <charset val="134"/>
      </rPr>
      <t>元</t>
    </r>
    <r>
      <rPr>
        <sz val="12"/>
        <color theme="1"/>
        <rFont val="Calibri"/>
        <charset val="134"/>
      </rPr>
      <t>/</t>
    </r>
    <r>
      <rPr>
        <sz val="12"/>
        <color theme="1"/>
        <rFont val="宋体"/>
        <charset val="134"/>
      </rPr>
      <t>年；城镇低保户住房困难家庭：</t>
    </r>
    <r>
      <rPr>
        <sz val="12"/>
        <color theme="1"/>
        <rFont val="Calibri"/>
        <charset val="134"/>
      </rPr>
      <t>3</t>
    </r>
    <r>
      <rPr>
        <sz val="12"/>
        <color theme="1"/>
        <rFont val="宋体"/>
        <charset val="134"/>
      </rPr>
      <t>人以内（含</t>
    </r>
    <r>
      <rPr>
        <sz val="12"/>
        <color theme="1"/>
        <rFont val="Calibri"/>
        <charset val="134"/>
      </rPr>
      <t>3</t>
    </r>
    <r>
      <rPr>
        <sz val="12"/>
        <color theme="1"/>
        <rFont val="宋体"/>
        <charset val="134"/>
      </rPr>
      <t>人）的，租赁补贴</t>
    </r>
    <r>
      <rPr>
        <sz val="12"/>
        <color theme="1"/>
        <rFont val="Calibri"/>
        <charset val="134"/>
      </rPr>
      <t>2400</t>
    </r>
    <r>
      <rPr>
        <sz val="12"/>
        <color theme="1"/>
        <rFont val="宋体"/>
        <charset val="134"/>
      </rPr>
      <t>元</t>
    </r>
    <r>
      <rPr>
        <sz val="12"/>
        <color theme="1"/>
        <rFont val="Calibri"/>
        <charset val="134"/>
      </rPr>
      <t>/</t>
    </r>
    <r>
      <rPr>
        <sz val="12"/>
        <color theme="1"/>
        <rFont val="宋体"/>
        <charset val="134"/>
      </rPr>
      <t>年，每多</t>
    </r>
    <r>
      <rPr>
        <sz val="12"/>
        <color theme="1"/>
        <rFont val="Calibri"/>
        <charset val="134"/>
      </rPr>
      <t>1</t>
    </r>
    <r>
      <rPr>
        <sz val="12"/>
        <color theme="1"/>
        <rFont val="宋体"/>
        <charset val="134"/>
      </rPr>
      <t>人增加</t>
    </r>
    <r>
      <rPr>
        <sz val="12"/>
        <color theme="1"/>
        <rFont val="Calibri"/>
        <charset val="134"/>
      </rPr>
      <t>100</t>
    </r>
    <r>
      <rPr>
        <sz val="12"/>
        <color theme="1"/>
        <rFont val="宋体"/>
        <charset val="134"/>
      </rPr>
      <t>元</t>
    </r>
    <r>
      <rPr>
        <sz val="12"/>
        <color theme="1"/>
        <rFont val="Calibri"/>
        <charset val="134"/>
      </rPr>
      <t>/</t>
    </r>
    <r>
      <rPr>
        <sz val="12"/>
        <color theme="1"/>
        <rFont val="宋体"/>
        <charset val="134"/>
      </rPr>
      <t>年，最高不超过</t>
    </r>
    <r>
      <rPr>
        <sz val="12"/>
        <color theme="1"/>
        <rFont val="Calibri"/>
        <charset val="134"/>
      </rPr>
      <t>2900</t>
    </r>
    <r>
      <rPr>
        <sz val="12"/>
        <color theme="1"/>
        <rFont val="宋体"/>
        <charset val="134"/>
      </rPr>
      <t>元</t>
    </r>
    <r>
      <rPr>
        <sz val="12"/>
        <color theme="1"/>
        <rFont val="Calibri"/>
        <charset val="134"/>
      </rPr>
      <t>/</t>
    </r>
    <r>
      <rPr>
        <sz val="12"/>
        <color theme="1"/>
        <rFont val="宋体"/>
        <charset val="134"/>
      </rPr>
      <t>年。</t>
    </r>
  </si>
  <si>
    <t>老放映员生活困难补助</t>
  </si>
  <si>
    <t>老放映员。</t>
  </si>
  <si>
    <r>
      <rPr>
        <sz val="12"/>
        <color theme="1"/>
        <rFont val="宋体"/>
        <charset val="134"/>
      </rPr>
      <t>对符合认定条件年满</t>
    </r>
    <r>
      <rPr>
        <sz val="12"/>
        <color theme="1"/>
        <rFont val="Calibri"/>
        <charset val="134"/>
      </rPr>
      <t>60</t>
    </r>
    <r>
      <rPr>
        <sz val="12"/>
        <color theme="1"/>
        <rFont val="宋体"/>
        <charset val="134"/>
      </rPr>
      <t>周岁的乡镇（公社）老放映员，按放映年限提高每人每月生活困难补助发放标准。其中，放映年限为</t>
    </r>
    <r>
      <rPr>
        <sz val="12"/>
        <color theme="1"/>
        <rFont val="Calibri"/>
        <charset val="134"/>
      </rPr>
      <t>5-8</t>
    </r>
    <r>
      <rPr>
        <sz val="12"/>
        <color theme="1"/>
        <rFont val="宋体"/>
        <charset val="134"/>
      </rPr>
      <t>年（含</t>
    </r>
    <r>
      <rPr>
        <sz val="12"/>
        <color theme="1"/>
        <rFont val="Calibri"/>
        <charset val="134"/>
      </rPr>
      <t>5</t>
    </r>
    <r>
      <rPr>
        <sz val="12"/>
        <color theme="1"/>
        <rFont val="宋体"/>
        <charset val="134"/>
      </rPr>
      <t>年）的，由</t>
    </r>
    <r>
      <rPr>
        <sz val="12"/>
        <color theme="1"/>
        <rFont val="Calibri"/>
        <charset val="134"/>
      </rPr>
      <t>90</t>
    </r>
    <r>
      <rPr>
        <sz val="12"/>
        <color theme="1"/>
        <rFont val="宋体"/>
        <charset val="134"/>
      </rPr>
      <t>元提高到</t>
    </r>
    <r>
      <rPr>
        <sz val="12"/>
        <color theme="1"/>
        <rFont val="Calibri"/>
        <charset val="134"/>
      </rPr>
      <t>120</t>
    </r>
    <r>
      <rPr>
        <sz val="12"/>
        <color theme="1"/>
        <rFont val="宋体"/>
        <charset val="134"/>
      </rPr>
      <t>元</t>
    </r>
    <r>
      <rPr>
        <sz val="12"/>
        <color theme="1"/>
        <rFont val="Calibri"/>
        <charset val="134"/>
      </rPr>
      <t>;</t>
    </r>
    <r>
      <rPr>
        <sz val="12"/>
        <color theme="1"/>
        <rFont val="宋体"/>
        <charset val="134"/>
      </rPr>
      <t>放映年限为</t>
    </r>
    <r>
      <rPr>
        <sz val="12"/>
        <color theme="1"/>
        <rFont val="Calibri"/>
        <charset val="134"/>
      </rPr>
      <t>8-12</t>
    </r>
    <r>
      <rPr>
        <sz val="12"/>
        <color theme="1"/>
        <rFont val="宋体"/>
        <charset val="134"/>
      </rPr>
      <t>年（含</t>
    </r>
    <r>
      <rPr>
        <sz val="12"/>
        <color theme="1"/>
        <rFont val="Calibri"/>
        <charset val="134"/>
      </rPr>
      <t>8</t>
    </r>
    <r>
      <rPr>
        <sz val="12"/>
        <color theme="1"/>
        <rFont val="宋体"/>
        <charset val="134"/>
      </rPr>
      <t>年）的，由</t>
    </r>
    <r>
      <rPr>
        <sz val="12"/>
        <color theme="1"/>
        <rFont val="Calibri"/>
        <charset val="134"/>
      </rPr>
      <t>120</t>
    </r>
    <r>
      <rPr>
        <sz val="12"/>
        <color theme="1"/>
        <rFont val="宋体"/>
        <charset val="134"/>
      </rPr>
      <t>元提高到</t>
    </r>
    <r>
      <rPr>
        <sz val="12"/>
        <color theme="1"/>
        <rFont val="Calibri"/>
        <charset val="134"/>
      </rPr>
      <t>150</t>
    </r>
    <r>
      <rPr>
        <sz val="12"/>
        <color theme="1"/>
        <rFont val="宋体"/>
        <charset val="134"/>
      </rPr>
      <t>元</t>
    </r>
    <r>
      <rPr>
        <sz val="12"/>
        <color theme="1"/>
        <rFont val="Calibri"/>
        <charset val="134"/>
      </rPr>
      <t>;</t>
    </r>
    <r>
      <rPr>
        <sz val="12"/>
        <color theme="1"/>
        <rFont val="宋体"/>
        <charset val="134"/>
      </rPr>
      <t>放映年限</t>
    </r>
    <r>
      <rPr>
        <sz val="12"/>
        <color theme="1"/>
        <rFont val="Calibri"/>
        <charset val="134"/>
      </rPr>
      <t>12</t>
    </r>
    <r>
      <rPr>
        <sz val="12"/>
        <color theme="1"/>
        <rFont val="宋体"/>
        <charset val="134"/>
      </rPr>
      <t>年（含</t>
    </r>
    <r>
      <rPr>
        <sz val="12"/>
        <color theme="1"/>
        <rFont val="Calibri"/>
        <charset val="134"/>
      </rPr>
      <t>12</t>
    </r>
    <r>
      <rPr>
        <sz val="12"/>
        <color theme="1"/>
        <rFont val="宋体"/>
        <charset val="134"/>
      </rPr>
      <t>年）以上的，由</t>
    </r>
    <r>
      <rPr>
        <sz val="12"/>
        <color theme="1"/>
        <rFont val="Calibri"/>
        <charset val="134"/>
      </rPr>
      <t>150</t>
    </r>
    <r>
      <rPr>
        <sz val="12"/>
        <color theme="1"/>
        <rFont val="宋体"/>
        <charset val="134"/>
      </rPr>
      <t>元提高到</t>
    </r>
    <r>
      <rPr>
        <sz val="12"/>
        <color theme="1"/>
        <rFont val="Calibri"/>
        <charset val="134"/>
      </rPr>
      <t>180</t>
    </r>
    <r>
      <rPr>
        <sz val="12"/>
        <color theme="1"/>
        <rFont val="宋体"/>
        <charset val="134"/>
      </rPr>
      <t>元。</t>
    </r>
  </si>
  <si>
    <t>衡东县林业局</t>
  </si>
  <si>
    <t>油茶林补助</t>
  </si>
  <si>
    <r>
      <rPr>
        <sz val="12"/>
        <color theme="1"/>
        <rFont val="宋体"/>
        <charset val="134"/>
      </rPr>
      <t>中共衡东县委衡东县人民政府《关于衡东县油茶产业发展（</t>
    </r>
    <r>
      <rPr>
        <sz val="12"/>
        <color theme="1"/>
        <rFont val="Calibri"/>
        <charset val="134"/>
      </rPr>
      <t>2018-2025</t>
    </r>
    <r>
      <rPr>
        <sz val="12"/>
        <color theme="1"/>
        <rFont val="宋体"/>
        <charset val="134"/>
      </rPr>
      <t>年）的实施意见》（东发〔</t>
    </r>
    <r>
      <rPr>
        <sz val="12"/>
        <color theme="1"/>
        <rFont val="Calibri"/>
        <charset val="134"/>
      </rPr>
      <t>2018</t>
    </r>
    <r>
      <rPr>
        <sz val="12"/>
        <color theme="1"/>
        <rFont val="宋体"/>
        <charset val="134"/>
      </rPr>
      <t>〕</t>
    </r>
    <r>
      <rPr>
        <sz val="12"/>
        <color theme="1"/>
        <rFont val="Calibri"/>
        <charset val="134"/>
      </rPr>
      <t>1</t>
    </r>
    <r>
      <rPr>
        <sz val="12"/>
        <color theme="1"/>
        <rFont val="宋体"/>
        <charset val="134"/>
      </rPr>
      <t>号）、衡东县人民政府办公室《关于调整衡东县油茶产业发展工作重点的通知》（东政办函〔</t>
    </r>
    <r>
      <rPr>
        <sz val="12"/>
        <color theme="1"/>
        <rFont val="Calibri"/>
        <charset val="134"/>
      </rPr>
      <t>2021</t>
    </r>
    <r>
      <rPr>
        <sz val="12"/>
        <color theme="1"/>
        <rFont val="宋体"/>
        <charset val="134"/>
      </rPr>
      <t>〕</t>
    </r>
    <r>
      <rPr>
        <sz val="12"/>
        <color theme="1"/>
        <rFont val="Calibri"/>
        <charset val="134"/>
      </rPr>
      <t>1</t>
    </r>
    <r>
      <rPr>
        <sz val="12"/>
        <color theme="1"/>
        <rFont val="宋体"/>
        <charset val="134"/>
      </rPr>
      <t>号）</t>
    </r>
  </si>
  <si>
    <t>油茶低改项目补贴</t>
  </si>
  <si>
    <t>低改实施业主</t>
  </si>
  <si>
    <r>
      <rPr>
        <sz val="12"/>
        <color theme="1"/>
        <rFont val="宋体"/>
        <charset val="134"/>
      </rPr>
      <t>油茶更新改造补助</t>
    </r>
    <r>
      <rPr>
        <sz val="12"/>
        <color theme="1"/>
        <rFont val="Calibri"/>
        <charset val="134"/>
      </rPr>
      <t>1000</t>
    </r>
    <r>
      <rPr>
        <sz val="12"/>
        <color theme="1"/>
        <rFont val="宋体"/>
        <charset val="134"/>
      </rPr>
      <t>元</t>
    </r>
    <r>
      <rPr>
        <sz val="12"/>
        <color theme="1"/>
        <rFont val="Calibri"/>
        <charset val="134"/>
      </rPr>
      <t>/</t>
    </r>
    <r>
      <rPr>
        <sz val="12"/>
        <color theme="1"/>
        <rFont val="宋体"/>
        <charset val="134"/>
      </rPr>
      <t>亩</t>
    </r>
    <r>
      <rPr>
        <sz val="12"/>
        <color theme="1"/>
        <rFont val="Calibri"/>
        <charset val="134"/>
      </rPr>
      <t>,</t>
    </r>
    <r>
      <rPr>
        <sz val="12"/>
        <color theme="1"/>
        <rFont val="宋体"/>
        <charset val="134"/>
      </rPr>
      <t>笫一次验收合格后发放</t>
    </r>
    <r>
      <rPr>
        <sz val="12"/>
        <color theme="1"/>
        <rFont val="Calibri"/>
        <charset val="134"/>
      </rPr>
      <t>700</t>
    </r>
    <r>
      <rPr>
        <sz val="12"/>
        <color theme="1"/>
        <rFont val="宋体"/>
        <charset val="134"/>
      </rPr>
      <t>元</t>
    </r>
    <r>
      <rPr>
        <sz val="12"/>
        <color theme="1"/>
        <rFont val="Calibri"/>
        <charset val="134"/>
      </rPr>
      <t>/</t>
    </r>
    <r>
      <rPr>
        <sz val="12"/>
        <color theme="1"/>
        <rFont val="宋体"/>
        <charset val="134"/>
      </rPr>
      <t>亩</t>
    </r>
    <r>
      <rPr>
        <sz val="12"/>
        <color theme="1"/>
        <rFont val="Calibri"/>
        <charset val="134"/>
      </rPr>
      <t>,</t>
    </r>
    <r>
      <rPr>
        <sz val="12"/>
        <color theme="1"/>
        <rFont val="宋体"/>
        <charset val="134"/>
      </rPr>
      <t>笫二次验收合格后发放</t>
    </r>
    <r>
      <rPr>
        <sz val="12"/>
        <color theme="1"/>
        <rFont val="Calibri"/>
        <charset val="134"/>
      </rPr>
      <t>300</t>
    </r>
    <r>
      <rPr>
        <sz val="12"/>
        <color theme="1"/>
        <rFont val="宋体"/>
        <charset val="134"/>
      </rPr>
      <t>元</t>
    </r>
    <r>
      <rPr>
        <sz val="12"/>
        <color theme="1"/>
        <rFont val="Calibri"/>
        <charset val="134"/>
      </rPr>
      <t>/</t>
    </r>
    <r>
      <rPr>
        <sz val="12"/>
        <color theme="1"/>
        <rFont val="宋体"/>
        <charset val="134"/>
      </rPr>
      <t>亩</t>
    </r>
    <r>
      <rPr>
        <sz val="12"/>
        <color theme="1"/>
        <rFont val="Calibri"/>
        <charset val="134"/>
      </rPr>
      <t>;</t>
    </r>
    <r>
      <rPr>
        <sz val="12"/>
        <color theme="1"/>
        <rFont val="宋体"/>
        <charset val="134"/>
      </rPr>
      <t>抚育改造补助</t>
    </r>
    <r>
      <rPr>
        <sz val="12"/>
        <color theme="1"/>
        <rFont val="Calibri"/>
        <charset val="134"/>
      </rPr>
      <t>500</t>
    </r>
    <r>
      <rPr>
        <sz val="12"/>
        <color theme="1"/>
        <rFont val="宋体"/>
        <charset val="134"/>
      </rPr>
      <t>元</t>
    </r>
    <r>
      <rPr>
        <sz val="12"/>
        <color theme="1"/>
        <rFont val="Calibri"/>
        <charset val="134"/>
      </rPr>
      <t>/</t>
    </r>
    <r>
      <rPr>
        <sz val="12"/>
        <color theme="1"/>
        <rFont val="宋体"/>
        <charset val="134"/>
      </rPr>
      <t>亩</t>
    </r>
    <r>
      <rPr>
        <sz val="12"/>
        <color theme="1"/>
        <rFont val="Calibri"/>
        <charset val="134"/>
      </rPr>
      <t>;</t>
    </r>
    <r>
      <rPr>
        <sz val="12"/>
        <color theme="1"/>
        <rFont val="宋体"/>
        <charset val="134"/>
      </rPr>
      <t>品种改造</t>
    </r>
    <r>
      <rPr>
        <sz val="12"/>
        <color theme="1"/>
        <rFont val="Calibri"/>
        <charset val="134"/>
      </rPr>
      <t>500</t>
    </r>
    <r>
      <rPr>
        <sz val="12"/>
        <color theme="1"/>
        <rFont val="宋体"/>
        <charset val="134"/>
      </rPr>
      <t>元</t>
    </r>
    <r>
      <rPr>
        <sz val="12"/>
        <color theme="1"/>
        <rFont val="Calibri"/>
        <charset val="134"/>
      </rPr>
      <t>/</t>
    </r>
    <r>
      <rPr>
        <sz val="12"/>
        <color theme="1"/>
        <rFont val="宋体"/>
        <charset val="134"/>
      </rPr>
      <t>亩</t>
    </r>
  </si>
  <si>
    <t>不定期发放</t>
  </si>
  <si>
    <t>√</t>
  </si>
  <si>
    <t>0734-5222482</t>
  </si>
  <si>
    <t>油茶大县奖励资金</t>
  </si>
  <si>
    <r>
      <rPr>
        <sz val="12"/>
        <color theme="1"/>
        <rFont val="宋体"/>
        <charset val="134"/>
      </rPr>
      <t>中共衡东县委衡东县人民政府《关于衡东县油茶产业发展（</t>
    </r>
    <r>
      <rPr>
        <sz val="12"/>
        <color theme="1"/>
        <rFont val="Calibri"/>
        <charset val="134"/>
      </rPr>
      <t>2018-2025</t>
    </r>
    <r>
      <rPr>
        <sz val="12"/>
        <color theme="1"/>
        <rFont val="宋体"/>
        <charset val="134"/>
      </rPr>
      <t>年）的实施意见》（东发〔</t>
    </r>
    <r>
      <rPr>
        <sz val="12"/>
        <color theme="1"/>
        <rFont val="Calibri"/>
        <charset val="134"/>
      </rPr>
      <t>2018</t>
    </r>
    <r>
      <rPr>
        <sz val="12"/>
        <color theme="1"/>
        <rFont val="宋体"/>
        <charset val="134"/>
      </rPr>
      <t>〕</t>
    </r>
    <r>
      <rPr>
        <sz val="12"/>
        <color theme="1"/>
        <rFont val="Calibri"/>
        <charset val="134"/>
      </rPr>
      <t>1</t>
    </r>
    <r>
      <rPr>
        <sz val="12"/>
        <color theme="1"/>
        <rFont val="宋体"/>
        <charset val="134"/>
      </rPr>
      <t>号）、衡东县人民政府办公室《关于调整衡东县油茶产业发展工作重点的通知》（东政办函〔</t>
    </r>
    <r>
      <rPr>
        <sz val="12"/>
        <color theme="1"/>
        <rFont val="Calibri"/>
        <charset val="134"/>
      </rPr>
      <t>2021</t>
    </r>
    <r>
      <rPr>
        <sz val="12"/>
        <color theme="1"/>
        <rFont val="宋体"/>
        <charset val="134"/>
      </rPr>
      <t>〕</t>
    </r>
    <r>
      <rPr>
        <sz val="12"/>
        <color theme="1"/>
        <rFont val="Calibri"/>
        <charset val="134"/>
      </rPr>
      <t>1</t>
    </r>
    <r>
      <rPr>
        <sz val="12"/>
        <color theme="1"/>
        <rFont val="宋体"/>
        <charset val="134"/>
      </rPr>
      <t>号）、《关于印发〈衡东县产油大县奖励资金管理办法〉的通知》（东财建联〔</t>
    </r>
    <r>
      <rPr>
        <sz val="12"/>
        <color theme="1"/>
        <rFont val="Calibri"/>
        <charset val="134"/>
      </rPr>
      <t>2021</t>
    </r>
    <r>
      <rPr>
        <sz val="12"/>
        <color theme="1"/>
        <rFont val="宋体"/>
        <charset val="134"/>
      </rPr>
      <t>〕</t>
    </r>
    <r>
      <rPr>
        <sz val="12"/>
        <color theme="1"/>
        <rFont val="Calibri"/>
        <charset val="134"/>
      </rPr>
      <t>4</t>
    </r>
    <r>
      <rPr>
        <sz val="12"/>
        <color theme="1"/>
        <rFont val="宋体"/>
        <charset val="134"/>
      </rPr>
      <t>号）</t>
    </r>
  </si>
  <si>
    <t>油茶项目补贴、榨油小作坊设备升级</t>
  </si>
  <si>
    <t>造林实施业主、垦复实施业主、低改实施业主、榨油小作坊</t>
  </si>
  <si>
    <r>
      <rPr>
        <sz val="12"/>
        <color theme="1"/>
        <rFont val="宋体"/>
        <charset val="134"/>
      </rPr>
      <t>油茶更新改造补助</t>
    </r>
    <r>
      <rPr>
        <sz val="12"/>
        <color theme="1"/>
        <rFont val="Calibri"/>
        <charset val="134"/>
      </rPr>
      <t>1000</t>
    </r>
    <r>
      <rPr>
        <sz val="12"/>
        <color theme="1"/>
        <rFont val="宋体"/>
        <charset val="134"/>
      </rPr>
      <t>元</t>
    </r>
    <r>
      <rPr>
        <sz val="12"/>
        <color theme="1"/>
        <rFont val="Calibri"/>
        <charset val="134"/>
      </rPr>
      <t>/</t>
    </r>
    <r>
      <rPr>
        <sz val="12"/>
        <color theme="1"/>
        <rFont val="宋体"/>
        <charset val="134"/>
      </rPr>
      <t>亩</t>
    </r>
    <r>
      <rPr>
        <sz val="12"/>
        <color theme="1"/>
        <rFont val="Calibri"/>
        <charset val="134"/>
      </rPr>
      <t>,</t>
    </r>
    <r>
      <rPr>
        <sz val="12"/>
        <color theme="1"/>
        <rFont val="宋体"/>
        <charset val="134"/>
      </rPr>
      <t>笫一次验收合格后发放</t>
    </r>
    <r>
      <rPr>
        <sz val="12"/>
        <color theme="1"/>
        <rFont val="Calibri"/>
        <charset val="134"/>
      </rPr>
      <t>700</t>
    </r>
    <r>
      <rPr>
        <sz val="12"/>
        <color theme="1"/>
        <rFont val="宋体"/>
        <charset val="134"/>
      </rPr>
      <t>元</t>
    </r>
    <r>
      <rPr>
        <sz val="12"/>
        <color theme="1"/>
        <rFont val="Calibri"/>
        <charset val="134"/>
      </rPr>
      <t>/</t>
    </r>
    <r>
      <rPr>
        <sz val="12"/>
        <color theme="1"/>
        <rFont val="宋体"/>
        <charset val="134"/>
      </rPr>
      <t>亩</t>
    </r>
    <r>
      <rPr>
        <sz val="12"/>
        <color theme="1"/>
        <rFont val="Calibri"/>
        <charset val="134"/>
      </rPr>
      <t>,</t>
    </r>
    <r>
      <rPr>
        <sz val="12"/>
        <color theme="1"/>
        <rFont val="宋体"/>
        <charset val="134"/>
      </rPr>
      <t>笫二次验收合格后发放</t>
    </r>
    <r>
      <rPr>
        <sz val="12"/>
        <color theme="1"/>
        <rFont val="Calibri"/>
        <charset val="134"/>
      </rPr>
      <t>300</t>
    </r>
    <r>
      <rPr>
        <sz val="12"/>
        <color theme="1"/>
        <rFont val="宋体"/>
        <charset val="134"/>
      </rPr>
      <t>元</t>
    </r>
    <r>
      <rPr>
        <sz val="12"/>
        <color theme="1"/>
        <rFont val="Calibri"/>
        <charset val="134"/>
      </rPr>
      <t>/</t>
    </r>
    <r>
      <rPr>
        <sz val="12"/>
        <color theme="1"/>
        <rFont val="宋体"/>
        <charset val="134"/>
      </rPr>
      <t>亩</t>
    </r>
    <r>
      <rPr>
        <sz val="12"/>
        <color theme="1"/>
        <rFont val="Calibri"/>
        <charset val="134"/>
      </rPr>
      <t>;</t>
    </r>
    <r>
      <rPr>
        <sz val="12"/>
        <color theme="1"/>
        <rFont val="宋体"/>
        <charset val="134"/>
      </rPr>
      <t>抚育改造补助</t>
    </r>
    <r>
      <rPr>
        <sz val="12"/>
        <color theme="1"/>
        <rFont val="Calibri"/>
        <charset val="134"/>
      </rPr>
      <t>500</t>
    </r>
    <r>
      <rPr>
        <sz val="12"/>
        <color theme="1"/>
        <rFont val="宋体"/>
        <charset val="134"/>
      </rPr>
      <t>元</t>
    </r>
    <r>
      <rPr>
        <sz val="12"/>
        <color theme="1"/>
        <rFont val="Calibri"/>
        <charset val="134"/>
      </rPr>
      <t>/</t>
    </r>
    <r>
      <rPr>
        <sz val="12"/>
        <color theme="1"/>
        <rFont val="宋体"/>
        <charset val="134"/>
      </rPr>
      <t>亩</t>
    </r>
    <r>
      <rPr>
        <sz val="12"/>
        <color theme="1"/>
        <rFont val="Calibri"/>
        <charset val="134"/>
      </rPr>
      <t>;</t>
    </r>
    <r>
      <rPr>
        <sz val="12"/>
        <color theme="1"/>
        <rFont val="宋体"/>
        <charset val="134"/>
      </rPr>
      <t>品种改造</t>
    </r>
    <r>
      <rPr>
        <sz val="12"/>
        <color theme="1"/>
        <rFont val="Calibri"/>
        <charset val="134"/>
      </rPr>
      <t>500</t>
    </r>
    <r>
      <rPr>
        <sz val="12"/>
        <color theme="1"/>
        <rFont val="宋体"/>
        <charset val="134"/>
      </rPr>
      <t>元</t>
    </r>
    <r>
      <rPr>
        <sz val="12"/>
        <color theme="1"/>
        <rFont val="Calibri"/>
        <charset val="134"/>
      </rPr>
      <t>/</t>
    </r>
    <r>
      <rPr>
        <sz val="12"/>
        <color theme="1"/>
        <rFont val="宋体"/>
        <charset val="134"/>
      </rPr>
      <t>亩</t>
    </r>
    <r>
      <rPr>
        <sz val="12"/>
        <color theme="1"/>
        <rFont val="Calibri"/>
        <charset val="134"/>
      </rPr>
      <t>;</t>
    </r>
    <r>
      <rPr>
        <sz val="12"/>
        <color theme="1"/>
        <rFont val="宋体"/>
        <charset val="134"/>
      </rPr>
      <t>垦复补助</t>
    </r>
    <r>
      <rPr>
        <sz val="12"/>
        <color theme="1"/>
        <rFont val="Calibri"/>
        <charset val="134"/>
      </rPr>
      <t>200</t>
    </r>
    <r>
      <rPr>
        <sz val="12"/>
        <color theme="1"/>
        <rFont val="宋体"/>
        <charset val="134"/>
      </rPr>
      <t>元</t>
    </r>
    <r>
      <rPr>
        <sz val="12"/>
        <color theme="1"/>
        <rFont val="Calibri"/>
        <charset val="134"/>
      </rPr>
      <t>/</t>
    </r>
    <r>
      <rPr>
        <sz val="12"/>
        <color theme="1"/>
        <rFont val="宋体"/>
        <charset val="134"/>
      </rPr>
      <t>亩</t>
    </r>
    <r>
      <rPr>
        <sz val="12"/>
        <color theme="1"/>
        <rFont val="Calibri"/>
        <charset val="134"/>
      </rPr>
      <t>;</t>
    </r>
    <r>
      <rPr>
        <sz val="12"/>
        <color theme="1"/>
        <rFont val="宋体"/>
        <charset val="134"/>
      </rPr>
      <t>新造</t>
    </r>
    <r>
      <rPr>
        <sz val="12"/>
        <color theme="1"/>
        <rFont val="Calibri"/>
        <charset val="134"/>
      </rPr>
      <t>500</t>
    </r>
    <r>
      <rPr>
        <sz val="12"/>
        <color theme="1"/>
        <rFont val="宋体"/>
        <charset val="134"/>
      </rPr>
      <t>元</t>
    </r>
    <r>
      <rPr>
        <sz val="12"/>
        <color theme="1"/>
        <rFont val="Calibri"/>
        <charset val="134"/>
      </rPr>
      <t>/</t>
    </r>
    <r>
      <rPr>
        <sz val="12"/>
        <color theme="1"/>
        <rFont val="宋体"/>
        <charset val="134"/>
      </rPr>
      <t>亩</t>
    </r>
    <r>
      <rPr>
        <sz val="12"/>
        <color theme="1"/>
        <rFont val="Calibri"/>
        <charset val="134"/>
      </rPr>
      <t>,</t>
    </r>
    <r>
      <rPr>
        <sz val="12"/>
        <color theme="1"/>
        <rFont val="宋体"/>
        <charset val="134"/>
      </rPr>
      <t>笫一次验收合格后发放</t>
    </r>
    <r>
      <rPr>
        <sz val="12"/>
        <color theme="1"/>
        <rFont val="Calibri"/>
        <charset val="134"/>
      </rPr>
      <t>300</t>
    </r>
    <r>
      <rPr>
        <sz val="12"/>
        <color theme="1"/>
        <rFont val="宋体"/>
        <charset val="134"/>
      </rPr>
      <t>元</t>
    </r>
    <r>
      <rPr>
        <sz val="12"/>
        <color theme="1"/>
        <rFont val="Calibri"/>
        <charset val="134"/>
      </rPr>
      <t>/</t>
    </r>
    <r>
      <rPr>
        <sz val="12"/>
        <color theme="1"/>
        <rFont val="宋体"/>
        <charset val="134"/>
      </rPr>
      <t>亩</t>
    </r>
    <r>
      <rPr>
        <sz val="12"/>
        <color theme="1"/>
        <rFont val="Calibri"/>
        <charset val="134"/>
      </rPr>
      <t>,</t>
    </r>
    <r>
      <rPr>
        <sz val="12"/>
        <color theme="1"/>
        <rFont val="宋体"/>
        <charset val="134"/>
      </rPr>
      <t>笫二次验收合格后发放</t>
    </r>
    <r>
      <rPr>
        <sz val="12"/>
        <color theme="1"/>
        <rFont val="Calibri"/>
        <charset val="134"/>
      </rPr>
      <t>200</t>
    </r>
    <r>
      <rPr>
        <sz val="12"/>
        <color theme="1"/>
        <rFont val="宋体"/>
        <charset val="134"/>
      </rPr>
      <t>元</t>
    </r>
    <r>
      <rPr>
        <sz val="12"/>
        <color theme="1"/>
        <rFont val="Calibri"/>
        <charset val="134"/>
      </rPr>
      <t>/</t>
    </r>
    <r>
      <rPr>
        <sz val="12"/>
        <color theme="1"/>
        <rFont val="宋体"/>
        <charset val="134"/>
      </rPr>
      <t>亩；榨油小作坊设备升级根据改造情况配补。</t>
    </r>
  </si>
  <si>
    <t>衡东县民政局</t>
  </si>
  <si>
    <t>困境儿童补贴</t>
  </si>
  <si>
    <r>
      <rPr>
        <sz val="12"/>
        <color theme="1"/>
        <rFont val="宋体"/>
        <charset val="134"/>
      </rPr>
      <t>关于印发《衡东县困境儿童救助实施方案》的通知（东政办函〔</t>
    </r>
    <r>
      <rPr>
        <sz val="12"/>
        <color theme="1"/>
        <rFont val="Calibri"/>
        <charset val="134"/>
      </rPr>
      <t>2016</t>
    </r>
    <r>
      <rPr>
        <sz val="12"/>
        <color theme="1"/>
        <rFont val="宋体"/>
        <charset val="134"/>
      </rPr>
      <t>〕</t>
    </r>
    <r>
      <rPr>
        <sz val="12"/>
        <color theme="1"/>
        <rFont val="Calibri"/>
        <charset val="134"/>
      </rPr>
      <t>28</t>
    </r>
    <r>
      <rPr>
        <sz val="12"/>
        <color theme="1"/>
        <rFont val="宋体"/>
        <charset val="134"/>
      </rPr>
      <t>号）</t>
    </r>
  </si>
  <si>
    <t>发放困境儿童生活救助</t>
  </si>
  <si>
    <t>困境儿童</t>
  </si>
  <si>
    <r>
      <rPr>
        <sz val="12"/>
        <color theme="1"/>
        <rFont val="Calibri"/>
        <charset val="134"/>
      </rPr>
      <t>A</t>
    </r>
    <r>
      <rPr>
        <sz val="12"/>
        <color theme="1"/>
        <rFont val="宋体"/>
        <charset val="134"/>
      </rPr>
      <t>类</t>
    </r>
    <r>
      <rPr>
        <sz val="12"/>
        <color theme="1"/>
        <rFont val="Calibri"/>
        <charset val="134"/>
      </rPr>
      <t>200</t>
    </r>
    <r>
      <rPr>
        <sz val="12"/>
        <color theme="1"/>
        <rFont val="宋体"/>
        <charset val="134"/>
      </rPr>
      <t>元</t>
    </r>
    <r>
      <rPr>
        <sz val="12"/>
        <color theme="1"/>
        <rFont val="Calibri"/>
        <charset val="134"/>
      </rPr>
      <t>/</t>
    </r>
    <r>
      <rPr>
        <sz val="12"/>
        <color theme="1"/>
        <rFont val="宋体"/>
        <charset val="134"/>
      </rPr>
      <t>月；</t>
    </r>
    <r>
      <rPr>
        <sz val="12"/>
        <color theme="1"/>
        <rFont val="Calibri"/>
        <charset val="134"/>
      </rPr>
      <t>B</t>
    </r>
    <r>
      <rPr>
        <sz val="12"/>
        <color theme="1"/>
        <rFont val="宋体"/>
        <charset val="134"/>
      </rPr>
      <t>类</t>
    </r>
    <r>
      <rPr>
        <sz val="12"/>
        <color theme="1"/>
        <rFont val="Calibri"/>
        <charset val="134"/>
      </rPr>
      <t>100</t>
    </r>
    <r>
      <rPr>
        <sz val="12"/>
        <color theme="1"/>
        <rFont val="宋体"/>
        <charset val="134"/>
      </rPr>
      <t>元</t>
    </r>
    <r>
      <rPr>
        <sz val="12"/>
        <color theme="1"/>
        <rFont val="Calibri"/>
        <charset val="134"/>
      </rPr>
      <t>/</t>
    </r>
    <r>
      <rPr>
        <sz val="12"/>
        <color theme="1"/>
        <rFont val="宋体"/>
        <charset val="134"/>
      </rPr>
      <t>月</t>
    </r>
  </si>
  <si>
    <t>按月发放</t>
  </si>
  <si>
    <t>0734-5226656</t>
  </si>
  <si>
    <t>衡阳市卫生健康局</t>
  </si>
  <si>
    <t>计划生育家庭特别扶助对象节日慰问</t>
  </si>
  <si>
    <r>
      <rPr>
        <sz val="12"/>
        <color theme="1"/>
        <rFont val="宋体"/>
        <charset val="134"/>
      </rPr>
      <t>《衡阳市人民政府常务会议纪要（</t>
    </r>
    <r>
      <rPr>
        <sz val="12"/>
        <color theme="1"/>
        <rFont val="Calibri"/>
        <charset val="134"/>
      </rPr>
      <t>15</t>
    </r>
    <r>
      <rPr>
        <sz val="12"/>
        <color theme="1"/>
        <rFont val="宋体"/>
        <charset val="134"/>
      </rPr>
      <t>届</t>
    </r>
    <r>
      <rPr>
        <sz val="12"/>
        <color theme="1"/>
        <rFont val="Calibri"/>
        <charset val="134"/>
      </rPr>
      <t>41</t>
    </r>
    <r>
      <rPr>
        <sz val="12"/>
        <color theme="1"/>
        <rFont val="宋体"/>
        <charset val="134"/>
      </rPr>
      <t>次）》</t>
    </r>
  </si>
  <si>
    <t>对纳入国家计划生育特别扶助范围的扶助对象进行节日慰问（春节、端午、中秋三个节日）</t>
  </si>
  <si>
    <t>纳入国家计划生育特别扶助范围的扶助对象</t>
  </si>
  <si>
    <r>
      <rPr>
        <sz val="12"/>
        <color theme="1"/>
        <rFont val="Calibri"/>
        <charset val="134"/>
      </rPr>
      <t>500</t>
    </r>
    <r>
      <rPr>
        <sz val="12"/>
        <color theme="1"/>
        <rFont val="宋体"/>
        <charset val="134"/>
      </rPr>
      <t>元（春节）</t>
    </r>
    <r>
      <rPr>
        <sz val="12"/>
        <color theme="1"/>
        <rFont val="Calibri"/>
        <charset val="134"/>
      </rPr>
      <t xml:space="preserve">
200</t>
    </r>
    <r>
      <rPr>
        <sz val="12"/>
        <color theme="1"/>
        <rFont val="宋体"/>
        <charset val="134"/>
      </rPr>
      <t>元（端午）</t>
    </r>
    <r>
      <rPr>
        <sz val="12"/>
        <color theme="1"/>
        <rFont val="Calibri"/>
        <charset val="134"/>
      </rPr>
      <t xml:space="preserve">
200</t>
    </r>
    <r>
      <rPr>
        <sz val="12"/>
        <color theme="1"/>
        <rFont val="宋体"/>
        <charset val="134"/>
      </rPr>
      <t>元（中秋）</t>
    </r>
  </si>
  <si>
    <t>0734-5239658</t>
  </si>
  <si>
    <t>衡东县农业农村局</t>
  </si>
  <si>
    <t>集中育秧补贴</t>
  </si>
  <si>
    <r>
      <rPr>
        <sz val="12"/>
        <color theme="1"/>
        <rFont val="宋体"/>
        <charset val="134"/>
      </rPr>
      <t>衡东县人民政府办公室关于印发《衡东县</t>
    </r>
    <r>
      <rPr>
        <sz val="12"/>
        <color theme="1"/>
        <rFont val="Calibri"/>
        <charset val="134"/>
      </rPr>
      <t>2022</t>
    </r>
    <r>
      <rPr>
        <sz val="12"/>
        <color theme="1"/>
        <rFont val="宋体"/>
        <charset val="134"/>
      </rPr>
      <t>年粮食生产奖励办法》的通知</t>
    </r>
    <r>
      <rPr>
        <sz val="12"/>
        <color theme="1"/>
        <rFont val="Calibri"/>
        <charset val="134"/>
      </rPr>
      <t>(</t>
    </r>
    <r>
      <rPr>
        <sz val="12"/>
        <color theme="1"/>
        <rFont val="宋体"/>
        <charset val="134"/>
      </rPr>
      <t>东政办发</t>
    </r>
    <r>
      <rPr>
        <sz val="12"/>
        <color theme="1"/>
        <rFont val="Calibri"/>
        <charset val="134"/>
      </rPr>
      <t>[2022]4</t>
    </r>
    <r>
      <rPr>
        <sz val="12"/>
        <color theme="1"/>
        <rFont val="宋体"/>
        <charset val="134"/>
      </rPr>
      <t>号）</t>
    </r>
  </si>
  <si>
    <t>支持双季稻生产</t>
  </si>
  <si>
    <r>
      <rPr>
        <sz val="12"/>
        <color theme="1"/>
        <rFont val="宋体"/>
        <charset val="134"/>
      </rPr>
      <t>可插大田</t>
    </r>
    <r>
      <rPr>
        <sz val="12"/>
        <color theme="1"/>
        <rFont val="Calibri"/>
        <charset val="134"/>
      </rPr>
      <t>30</t>
    </r>
    <r>
      <rPr>
        <sz val="12"/>
        <color theme="1"/>
        <rFont val="宋体"/>
        <charset val="134"/>
      </rPr>
      <t>亩以上农户</t>
    </r>
  </si>
  <si>
    <t>按育秧面积核定</t>
  </si>
  <si>
    <t>0734-5222444</t>
  </si>
  <si>
    <t>种粮大户奖励资金补助</t>
  </si>
  <si>
    <r>
      <rPr>
        <sz val="12"/>
        <color theme="1"/>
        <rFont val="宋体"/>
        <charset val="134"/>
      </rPr>
      <t>《湖南省农业</t>
    </r>
    <r>
      <rPr>
        <sz val="12"/>
        <color theme="1"/>
        <rFont val="Calibri"/>
        <charset val="134"/>
      </rPr>
      <t>“</t>
    </r>
    <r>
      <rPr>
        <sz val="12"/>
        <color theme="1"/>
        <rFont val="宋体"/>
        <charset val="134"/>
      </rPr>
      <t>三项补贴</t>
    </r>
    <r>
      <rPr>
        <sz val="12"/>
        <color theme="1"/>
        <rFont val="Calibri"/>
        <charset val="134"/>
      </rPr>
      <t>”</t>
    </r>
    <r>
      <rPr>
        <sz val="12"/>
        <color theme="1"/>
        <rFont val="宋体"/>
        <charset val="134"/>
      </rPr>
      <t>改革试点方案》（湘政办发〔</t>
    </r>
    <r>
      <rPr>
        <sz val="12"/>
        <color theme="1"/>
        <rFont val="Calibri"/>
        <charset val="134"/>
      </rPr>
      <t>2015</t>
    </r>
    <r>
      <rPr>
        <sz val="12"/>
        <color theme="1"/>
        <rFont val="宋体"/>
        <charset val="134"/>
      </rPr>
      <t>〕</t>
    </r>
    <r>
      <rPr>
        <sz val="12"/>
        <color theme="1"/>
        <rFont val="Calibri"/>
        <charset val="134"/>
      </rPr>
      <t>72</t>
    </r>
    <r>
      <rPr>
        <sz val="12"/>
        <color theme="1"/>
        <rFont val="宋体"/>
        <charset val="134"/>
      </rPr>
      <t>号）、湖南省财政厅关于预拨</t>
    </r>
    <r>
      <rPr>
        <sz val="12"/>
        <color theme="1"/>
        <rFont val="Calibri"/>
        <charset val="134"/>
      </rPr>
      <t>2020</t>
    </r>
    <r>
      <rPr>
        <sz val="12"/>
        <color theme="1"/>
        <rFont val="宋体"/>
        <charset val="134"/>
      </rPr>
      <t>年第一批商品粮大省奖励资金的通知湘财预</t>
    </r>
    <r>
      <rPr>
        <sz val="12"/>
        <color theme="1"/>
        <rFont val="Calibri"/>
        <charset val="134"/>
      </rPr>
      <t>[2020]102</t>
    </r>
    <r>
      <rPr>
        <sz val="12"/>
        <color theme="1"/>
        <rFont val="宋体"/>
        <charset val="134"/>
      </rPr>
      <t>号</t>
    </r>
  </si>
  <si>
    <t>种粮大户奖励</t>
  </si>
  <si>
    <r>
      <rPr>
        <sz val="12"/>
        <color theme="1"/>
        <rFont val="宋体"/>
        <charset val="134"/>
      </rPr>
      <t>种粮大户奖励资金补助</t>
    </r>
    <r>
      <rPr>
        <sz val="12"/>
        <color theme="1"/>
        <rFont val="Calibri"/>
        <charset val="134"/>
      </rPr>
      <t xml:space="preserve">
</t>
    </r>
    <r>
      <rPr>
        <sz val="12"/>
        <color theme="1"/>
        <rFont val="宋体"/>
        <charset val="134"/>
      </rPr>
      <t>大规模种粮大户培育扶持资金</t>
    </r>
  </si>
  <si>
    <t>按种植面积核定</t>
  </si>
  <si>
    <t>商品粮大县奖励</t>
  </si>
  <si>
    <t>产粮大户奖励</t>
  </si>
  <si>
    <t>按产粮量核定</t>
  </si>
  <si>
    <t>衡阳市电力局</t>
  </si>
  <si>
    <t>电费补贴</t>
  </si>
  <si>
    <r>
      <rPr>
        <sz val="12"/>
        <color theme="1"/>
        <rFont val="宋体"/>
        <charset val="134"/>
      </rPr>
      <t>关于落实城乡低保和特困供养人员电价优惠政策的通知（衡民联（</t>
    </r>
    <r>
      <rPr>
        <sz val="12"/>
        <color theme="1"/>
        <rFont val="Calibri"/>
        <charset val="134"/>
      </rPr>
      <t>2017</t>
    </r>
    <r>
      <rPr>
        <sz val="12"/>
        <color theme="1"/>
        <rFont val="宋体"/>
        <charset val="134"/>
      </rPr>
      <t>）</t>
    </r>
    <r>
      <rPr>
        <sz val="12"/>
        <color theme="1"/>
        <rFont val="Calibri"/>
        <charset val="134"/>
      </rPr>
      <t>9</t>
    </r>
    <r>
      <rPr>
        <sz val="12"/>
        <color theme="1"/>
        <rFont val="宋体"/>
        <charset val="134"/>
      </rPr>
      <t>）</t>
    </r>
  </si>
  <si>
    <t>低保户、特困户</t>
  </si>
  <si>
    <r>
      <rPr>
        <sz val="12"/>
        <color theme="1"/>
        <rFont val="Calibri"/>
        <charset val="134"/>
      </rPr>
      <t>5.88</t>
    </r>
    <r>
      <rPr>
        <sz val="12"/>
        <color theme="1"/>
        <rFont val="宋体"/>
        <charset val="134"/>
      </rPr>
      <t>元</t>
    </r>
    <r>
      <rPr>
        <sz val="12"/>
        <color theme="1"/>
        <rFont val="Calibri"/>
        <charset val="134"/>
      </rPr>
      <t>/</t>
    </r>
    <r>
      <rPr>
        <sz val="12"/>
        <color theme="1"/>
        <rFont val="宋体"/>
        <charset val="134"/>
      </rPr>
      <t>月</t>
    </r>
  </si>
  <si>
    <t>按季度发放</t>
  </si>
  <si>
    <t>0734-5183182</t>
  </si>
  <si>
    <t>衡东县残疾人联合会</t>
  </si>
  <si>
    <t>残疾儿童康复训练家长陪护补助</t>
  </si>
  <si>
    <r>
      <rPr>
        <sz val="12"/>
        <color theme="1"/>
        <rFont val="宋体"/>
        <charset val="134"/>
      </rPr>
      <t>东政办函（</t>
    </r>
    <r>
      <rPr>
        <sz val="12"/>
        <color theme="1"/>
        <rFont val="Calibri"/>
        <charset val="134"/>
      </rPr>
      <t>2019</t>
    </r>
    <r>
      <rPr>
        <sz val="12"/>
        <color theme="1"/>
        <rFont val="宋体"/>
        <charset val="134"/>
      </rPr>
      <t>）</t>
    </r>
    <r>
      <rPr>
        <sz val="12"/>
        <color theme="1"/>
        <rFont val="Calibri"/>
        <charset val="134"/>
      </rPr>
      <t>43</t>
    </r>
    <r>
      <rPr>
        <sz val="12"/>
        <color theme="1"/>
        <rFont val="宋体"/>
        <charset val="134"/>
      </rPr>
      <t>《关于印发衡东县落实残疾儿童康复救助制度实施办法的通知》</t>
    </r>
  </si>
  <si>
    <t>用于困难家庭残疾儿童康复交通，生活费补助</t>
  </si>
  <si>
    <t>困难残疾人家庭儿童康复</t>
  </si>
  <si>
    <r>
      <rPr>
        <sz val="12"/>
        <color theme="1"/>
        <rFont val="Calibri"/>
        <charset val="134"/>
      </rPr>
      <t>3000</t>
    </r>
    <r>
      <rPr>
        <sz val="12"/>
        <color theme="1"/>
        <rFont val="宋体"/>
        <charset val="134"/>
      </rPr>
      <t>元</t>
    </r>
  </si>
  <si>
    <t>0734-5226328</t>
  </si>
  <si>
    <t>参战参试退役人员生活补助</t>
  </si>
  <si>
    <t>残疾儿童康复救助</t>
  </si>
  <si>
    <t>残疾军人因伤口复发住院期间伙食补助</t>
  </si>
  <si>
    <t>残疾人创业贷款贴息</t>
  </si>
  <si>
    <t>残疾人评定补贴</t>
  </si>
  <si>
    <t>村级动物防疫员劳务补助</t>
  </si>
  <si>
    <t>村级儿童主任岗位补贴</t>
  </si>
  <si>
    <t>稻谷目标价格补贴</t>
  </si>
  <si>
    <t>符合政府安置条件退役士兵待安置期间生活费</t>
  </si>
  <si>
    <t>公共服务岗位补助</t>
  </si>
  <si>
    <t>孤儿价格临时补贴</t>
  </si>
  <si>
    <t>孤儿生活补助</t>
  </si>
  <si>
    <t>关爱移民计生特困家庭</t>
  </si>
  <si>
    <t>规模养殖场强制免疫“先打后补”补贴</t>
  </si>
  <si>
    <t>基本养老服务补贴</t>
  </si>
  <si>
    <t>计划生育家庭特别扶助</t>
  </si>
  <si>
    <t>计生手术并发症治疗及特困家庭救助</t>
  </si>
  <si>
    <t>既属带病回乡又属参战退役人员生活补助</t>
  </si>
  <si>
    <t>家庭经济困难幼儿入园补助金</t>
  </si>
  <si>
    <t>考上全日制大学的移民计生困难家庭助学</t>
  </si>
  <si>
    <t>两癌妇女救助资金</t>
  </si>
  <si>
    <t>棉花目标价格改革补贴</t>
  </si>
  <si>
    <t>事实无人抚养儿童基本生活补贴</t>
  </si>
  <si>
    <t>事实无人抚养儿童价格临时补贴</t>
  </si>
  <si>
    <t>退役军人和其他优抚对象特殊困难援助</t>
  </si>
  <si>
    <t>退役士兵技能培训生活费</t>
  </si>
  <si>
    <t>无军籍职工津补贴</t>
  </si>
  <si>
    <t>新一轮退耕还林补助</t>
  </si>
  <si>
    <t>养殖环节病死生猪无害化处理补贴</t>
  </si>
  <si>
    <t>移民避险解困建（购）房补助费</t>
  </si>
  <si>
    <t>移民产业奖补</t>
  </si>
  <si>
    <t>移民高中助学</t>
  </si>
  <si>
    <t>移民个人补偿补助费</t>
  </si>
  <si>
    <t>移民计生家庭大病救助</t>
  </si>
  <si>
    <t>移民口粮补贴</t>
  </si>
  <si>
    <t>移民自主培训获证补助</t>
  </si>
  <si>
    <t>义务兵家庭优待金补贴</t>
  </si>
  <si>
    <t>义务教育家庭经济困难学生生活补助</t>
  </si>
  <si>
    <t>优抚对象价格临时补贴</t>
  </si>
  <si>
    <t>重大动物疫病扑杀补贴</t>
  </si>
  <si>
    <t>自主就业退役士兵一次性经济补助</t>
  </si>
  <si>
    <t>“福彩圆梦、孤儿助学工程”</t>
  </si>
  <si>
    <t>“两红”人员生活补助</t>
  </si>
  <si>
    <t>“三属”定期抚恤</t>
  </si>
  <si>
    <t>60周岁以上农村籍退役士兵生活补助</t>
  </si>
  <si>
    <t>湖南省退役军人事务厅</t>
  </si>
  <si>
    <t>残疾优抚</t>
  </si>
  <si>
    <t>1.《军人抚恤优待条例》
2.《湖南省退役军人事务厅 湖南省财政厅关于调整部分优抚对象等人员抚恤和生活补助标准的通知》（湘退役军人发〔2022〕67号）</t>
  </si>
  <si>
    <t>发放优抚对象抚恤补助。</t>
  </si>
  <si>
    <t>月</t>
  </si>
  <si>
    <t>0731-85936659</t>
  </si>
  <si>
    <t>政策可以公开，发放明细只对补贴对象公开</t>
  </si>
  <si>
    <t>军残护理</t>
  </si>
  <si>
    <t>三属优抚</t>
  </si>
  <si>
    <t>两红补助</t>
  </si>
  <si>
    <t>在乡复员</t>
  </si>
  <si>
    <t>带病回乡</t>
  </si>
  <si>
    <t>带病参战</t>
  </si>
  <si>
    <t>涉及敏感信息</t>
  </si>
  <si>
    <t>变更为不公开项</t>
  </si>
  <si>
    <t>两参退役</t>
  </si>
  <si>
    <t>参战退役人员生活补助、原8023部队及其他参加核试验军队退役人员生活补助2项整合为1项。
变更为不公开项</t>
  </si>
  <si>
    <t>老烈子补</t>
  </si>
  <si>
    <t>农退士兵</t>
  </si>
  <si>
    <t>优抚丧葬</t>
  </si>
  <si>
    <t>不定期</t>
  </si>
  <si>
    <t>兵属家补</t>
  </si>
  <si>
    <t>1.《军人抚恤优待条例》
2.《湖南省民政厅 湖南省财政厅 湖南省人民政府征兵办公室关于调整义务兵家庭优待金政策的通知》（湘民发〔2018〕8号）</t>
  </si>
  <si>
    <t>发放义务兵家庭优待金。</t>
  </si>
  <si>
    <t>年</t>
  </si>
  <si>
    <t>优抚价补</t>
  </si>
  <si>
    <t>1.《国家发展改革委 民政部 财政部 人力资源和社会保障部 退役军人事务部 国家统计局关于进一步做好阶段性价格临时补贴工作的通知》（发改电〔2020〕876号）
2.《湖南省发展和改革委员会 湖南省民政厅 湖南省财政厅 湖南省人力资源和社会保障厅 湖南省退役军人事务厅 湖南省教育厅 国家统计局湖南调查总队关于印发〈湖南省社会救助和保障标准与物价上涨挂钩联动机制实施细则〉的通知》（湘发改价调规〔2022〕107号）</t>
  </si>
  <si>
    <t>变更为不公开项。</t>
  </si>
  <si>
    <t>军残食补</t>
  </si>
  <si>
    <t>《湖南省民政厅关于提高残疾军人因伤口复发住院期间伙食补助标准的通知》（湘民办函〔2011〕143号）</t>
  </si>
  <si>
    <t>对因战因公负伤致残的在乡残疾军人伤口复发住院治疗期间发放伙食补助。</t>
  </si>
  <si>
    <t>退役培训</t>
  </si>
  <si>
    <t>《湖南省财政厅 湖南省退役军人事务厅关于印发〔湖南省自主就业退役士兵职业教育和技能培训资金使用管理办法〕的通知》（湘财社〔2021〕25号）</t>
  </si>
  <si>
    <t>参加职业教育和技能培训所需生活补助。</t>
  </si>
  <si>
    <t>不定期（一次性项目）</t>
  </si>
  <si>
    <t>0731-85936649</t>
  </si>
  <si>
    <t>退役生补</t>
  </si>
  <si>
    <t>《关于进一步加强由政府安排工作退役士兵就业安置工作的意见》（退役军人部发〔2018〕27号）</t>
  </si>
  <si>
    <t>发放退役士兵待安排工作期间的生活补助。</t>
  </si>
  <si>
    <t>0731-85936645</t>
  </si>
  <si>
    <t>自主就业</t>
  </si>
  <si>
    <t>《关于服义务兵役高校在校生优待和自主就业退役士兵一次性经济补助等有关问题的通知》（湘政发〔2013〕16号）</t>
  </si>
  <si>
    <t>发放以自主就业方式退出现役的退役士兵一次性经济补助。</t>
  </si>
  <si>
    <t>不定期（退出现役6个月内发放）</t>
  </si>
  <si>
    <t>军休人员工资补助</t>
  </si>
  <si>
    <t>军退津补</t>
  </si>
  <si>
    <t>《湖南省人民政府关于推进军队无军籍职工移交安置工作意见的通知》（湘政办发〔2011〕80号）</t>
  </si>
  <si>
    <t>无军籍职工地方性津补贴。</t>
  </si>
  <si>
    <t>0731-85936652</t>
  </si>
  <si>
    <t>退役军人和其他优抚对象特殊困难援助资金</t>
  </si>
  <si>
    <t>特困援补</t>
  </si>
  <si>
    <t>《湖南省退役军人事务厅 湖南省财政厅关于印发〈湖南省退役军人和其他优抚对象特殊困难援助资金暂行管理办法〉的通知》（湘退役军人发〔2019〕35号）</t>
  </si>
  <si>
    <t>退役军人和其他优抚对象特殊困难适当援助。</t>
  </si>
  <si>
    <t>涉及个人隐私</t>
  </si>
  <si>
    <t>0731-85936631</t>
  </si>
  <si>
    <t>湖南省妇女联合会</t>
  </si>
  <si>
    <t>两癌救助</t>
  </si>
  <si>
    <t>《中共湖南省委办公厅 湖南省人民政府办公厅关于印发〈2022年全省重点民生实事项目实施意见〉的通知》（湘办发电〔2022〕7号）</t>
  </si>
  <si>
    <t>救助两癌妇女。</t>
  </si>
  <si>
    <t>0731-82217900</t>
  </si>
  <si>
    <t>湖南省教育厅</t>
  </si>
  <si>
    <t>贫困生补</t>
  </si>
  <si>
    <t>《湖南省人民政府办公厅关于印发〈湖南省进一步完善城乡义务教育经费保障机制实施方案〉的通知》（湘政办发〔2016〕39号）</t>
  </si>
  <si>
    <t>资助学生。</t>
  </si>
  <si>
    <t>按学期发放</t>
  </si>
  <si>
    <t>涉及未成年人隐私</t>
  </si>
  <si>
    <t>0731-89823679</t>
  </si>
  <si>
    <t>家困幼园</t>
  </si>
  <si>
    <t>《湖南省财政厅 湖南省教育厅关于建立学前教育资助制度的通知》（湘财教〔2012〕75号）</t>
  </si>
  <si>
    <t>湖南省残疾人联合会</t>
  </si>
  <si>
    <t>贷款贴息</t>
  </si>
  <si>
    <t>《湖南省残疾人联合会 湖南省财政厅关于印发〈湖南省残疾人创业小额贷款贴息项目方案〉的通知》（湘残联字〔2015〕48号）</t>
  </si>
  <si>
    <t>扶持残疾人家庭、残疾人就业扶贫基地创业，发展生产。</t>
  </si>
  <si>
    <t>0731-84619503</t>
  </si>
  <si>
    <t>燃油补贴</t>
  </si>
  <si>
    <t>1.《财政部 中国残联关于残疾人机动轮椅车燃油补贴的通知》 （财社〔2010〕256号）
2.《财政部关于下达2011年残疾人事业补助资金的通知》（财社〔2011〕111号）</t>
  </si>
  <si>
    <t>残疾人机动轮椅车燃油补贴。</t>
  </si>
  <si>
    <t>0731-84619521</t>
  </si>
  <si>
    <t>康复救助</t>
  </si>
  <si>
    <t>1.《湖南省人民政府关于建立残疾儿童康复救助制度的实施意见》（湘政发〔2018〕23号）
2.《湖南省残疾人联合会 湖南省发展和改革委 湖南省教育厅 湖南省民政厅 湖南省财政厅 湖南省人力资源和社会保障厅 湖南省卫生健康委员会 湖南省应急管理厅 湖南省医疗保障局 湖南省扶贫开发办公室关于印发〈湖南省残疾儿童康复救助制度操作办法〉的通知》（湘残联字〔2018〕32号）</t>
  </si>
  <si>
    <t>残疾儿童康复救助。</t>
  </si>
  <si>
    <t>0731-84619534</t>
  </si>
  <si>
    <t>创业扶持</t>
  </si>
  <si>
    <t>《湖南省残疾人联合会 湖南省财政厅关于印发〈残疾人创业扶持项目实施方案〉的通知》（湘残联字〔2015〕9号）</t>
  </si>
  <si>
    <t>扶持残疾人自主创业者。</t>
  </si>
  <si>
    <t>扶残助学</t>
  </si>
  <si>
    <t>1.《湖南省残疾人联合会 湖南省财政厅关于印发〈湖南省残疾人大学生及贫困残疾人家庭大学生子女资助管理办法〉的通知》（湘残联字〔2012〕57号）
2.《湖南省残疾人联合会 湖南省财政厅关于调整残疾人大学生及贫困残疾人家庭大学生子女资助办法的通知》（湘残联字〔2015〕24号）
3.《湖南省残疾人联合会 湖南省财政厅 湖南省教育厅关于印发〈湖南省高中阶段残疾学生和高中阶段贫困残疾人家庭子女资助管理办法〉的通知》（湘残联字〔2015〕17号）</t>
  </si>
  <si>
    <t>对高中及大学阶段残疾学生、贫困家庭残疾人子女进行资助。</t>
  </si>
  <si>
    <t>评定补贴</t>
  </si>
  <si>
    <t>《中国残联办公厅关于印发〈“十四五”中央专项彩票公益金困难智力、精神和重度残疾人残疾评定补贴项目实施方案〉的通知》（残联厅函〔2021〕304号）</t>
  </si>
  <si>
    <t>对符合条件的对象给予残疾评定补贴。</t>
  </si>
  <si>
    <t>0731-84619517</t>
  </si>
  <si>
    <t>湖南省应急管理厅</t>
  </si>
  <si>
    <t>自然灾害
生活救助</t>
  </si>
  <si>
    <t>救灾资金</t>
  </si>
  <si>
    <t>1.《财政部 应急部关于印发〈中央自然灾害救灾资金管理暂行办法〉的通知》（财建〔2020〕245号）
2.《湖南省财政厅 湖南省应急管理厅关于印发〈湖南省自然灾害救灾资金管理实施细则〉的通知》（湘财企〔2020〕52号）</t>
  </si>
  <si>
    <t>自然灾害生活救助（包括应急救助、过渡期生活救助、旱灾救助、抚慰遇难人员家属、恢复重建倒损住房、解决受灾群众冬令春荒期间生活困难等）。</t>
  </si>
  <si>
    <t>0731-89751127</t>
  </si>
  <si>
    <t>湖南省实施《自然灾害救助条例》办法（省政府令第291号）：第二十五条 采取现金救助形式的，除应急救助补助、遇难人员亲属抚慰金外，应当通过金融机构实行社会化发放。</t>
  </si>
  <si>
    <t>湖南省计划生育协会</t>
  </si>
  <si>
    <t>计生住院</t>
  </si>
  <si>
    <t>《湖南省卫生和计划生育委员会 湖南省计划生育协会关于印发〈湖南省计划生育特殊家庭重病大病住院护理补贴实施方案〉的通知》（湘卫办发〔2018〕1号）</t>
  </si>
  <si>
    <t>重病大病住院护理补贴。</t>
  </si>
  <si>
    <t>0731-84822012
0731-84828624</t>
  </si>
  <si>
    <t>湖南省卫生健康委员会</t>
  </si>
  <si>
    <t>独生子女保健费（财政筹资对象）</t>
  </si>
  <si>
    <t>独生保健</t>
  </si>
  <si>
    <t>1.《湖南省人口与计划生育条例（2021）》
2.《湖南省人口计生委 湖南省财政厅关于独生子女保健费发放有关问题的通知》（湘人口发〔2011〕6号）
3.《湖南省人口计生委关于印发&lt;湖南省独生子女保健费发放对象确认办法&gt;的通知》（湘人口发〔2011〕7号）</t>
  </si>
  <si>
    <t>独生子女父母保健费。</t>
  </si>
  <si>
    <t>按年发放，每年发放一次</t>
  </si>
  <si>
    <t>0731-84822044</t>
  </si>
  <si>
    <t>农村部分计划生育家庭奖励扶助资金</t>
  </si>
  <si>
    <t>农村奖扶</t>
  </si>
  <si>
    <t>1.《国家人口计生委 财政部关于印发〈农村部分计划生育家庭奖励扶助制度试点方案（试行）〉的通知》（国人口发〔2004〕36号）
2.《财政部 人口计生委关于调整全国农村部分计划生育家庭奖励扶助和计划生育家庭特别扶助标准的通知》（财教〔2011〕623号）</t>
  </si>
  <si>
    <t>农村部分计划生育家庭奖励扶助。</t>
  </si>
  <si>
    <t>城独奖励</t>
  </si>
  <si>
    <t>《湖南省人民政府关于印发〈湖南省完善城镇独生子女父母奖励办法若干规定〉的通知》（湘政发〔2014〕27号）</t>
  </si>
  <si>
    <t>城镇独生子女父母奖励。</t>
  </si>
  <si>
    <t>计划生育家庭特别扶助资金</t>
  </si>
  <si>
    <t>计生特扶</t>
  </si>
  <si>
    <t>1.《国家人口计生委 财政部关于印发〈全国独生子女伤残死亡家庭扶助制度试点方案〉的通知》（国人口发〔2007〕78号）
2.《国家人口计生委 财政部关于将三级以上计划生育手术并发症人员纳入计划生育家庭特别扶助制度的通知》（人口政法〔2011〕62号）
3.湖南省财政厅 湖南省卫生健康委员会关于提高计划生育家庭特别扶助制度扶助标准的通知（湘财社〔2022〕12号）</t>
  </si>
  <si>
    <t>计划生育家庭特别扶助。</t>
  </si>
  <si>
    <t>涉及对象隐私</t>
  </si>
  <si>
    <t>计生并发</t>
  </si>
  <si>
    <t>1.《国家人口计生委 财政部关于将三级以上计划生育手术并发症人员纳入计划生育家庭特别扶助制度的通知》（人口政法〔2011〕62号）
2.《湖南省财政厅 湖南省卫生健康委员会关于调整计划生育家庭特别扶助制度扶助标准的通知》（湘财社〔2018〕31号）
3.湖南省财政厅 湖南省卫生健康委员会关于提高计划生育家庭特别扶助制度扶助标准的通知（湘财社〔2022〕12号）</t>
  </si>
  <si>
    <t>计生手术并发症治疗及特困家庭救助。</t>
  </si>
  <si>
    <t>湖南省民政厅</t>
  </si>
  <si>
    <t>低保金</t>
  </si>
  <si>
    <t>城市低保</t>
  </si>
  <si>
    <t>1.《社会救助暂行办法》（国务院第649号令）
2.《湖南省民政厅关于印发&lt;湖南省最低生活保障审核确认办法&gt;》(湘民发〔2021〕34号）
3.《湖南省人民政府关于贯彻落实〈社会救助暂行办法〉的实施意见》（湘政发〔2015〕31号）</t>
  </si>
  <si>
    <t>国家对共同生活的家庭成员人均收入低于当地最低生活保障标准，且符合当地最低生活保障家庭财产状况规定的家庭，给予最低生活保障。</t>
  </si>
  <si>
    <t>按月</t>
  </si>
  <si>
    <t>0731-84502327</t>
  </si>
  <si>
    <t>2021年民政部下发通知明确对象身份证号码、详细住址、银行卡号等涉及隐私的信息不可进行公示；未成年人信息不可公示。</t>
  </si>
  <si>
    <t>农村低保</t>
  </si>
  <si>
    <t>低保调标补发资金</t>
  </si>
  <si>
    <t>城低提标</t>
  </si>
  <si>
    <t>1.《社会救助暂行办法》（国务院第649号令）
2.《湖南省人民政府关于进一步加强和改进最低生活保障工作的实施意见》（湘政发〔2013〕35号）
3.《湖南省人民政府关于贯彻落实〈社会救助暂行办法〉的实施意见》（湘政发〔2015〕31号）</t>
  </si>
  <si>
    <t>根据标准调整情况，为低保对象补发保障金。</t>
  </si>
  <si>
    <t>农低提标</t>
  </si>
  <si>
    <t>价格临时补贴</t>
  </si>
  <si>
    <t>城低临补</t>
  </si>
  <si>
    <t>《湖南省发展和改革委员会 湖南省民政厅 湖南省财政厅 湖南省人力资源和社会保障厅 湖南省退役军人事务厅 湖南省教育厅 国家统计局湖南调查总队关于印发〈湖南省社会救助和保障标准与物价上涨挂钩联动机制实施细则〉的通知》（湘发改价调规〔2020〕610号）</t>
  </si>
  <si>
    <t>应对物价上涨对困难群众基本生活的影响。</t>
  </si>
  <si>
    <t>农低临补</t>
  </si>
  <si>
    <t>城边临补</t>
  </si>
  <si>
    <t>1.《国家发改委等部门关于阶段性调整价格补贴联动机制加大对困难群众物价补贴力度的通知》（发改价格〔2022〕1340号
2.《湖南省发展和改革委员会 湖南省民政厅 湖南省财政厅 湖南省人力资源和社会保障厅 湖南省退役军人事务厅 湖南省教育厅 国家统计局湖南调查总队关于印发&lt;湖南省社会救助和保障标准与物价上涨挂钩联动机制实施细则&gt;的通知》（湘发改价调规〔2020〕610号）</t>
  </si>
  <si>
    <t>为城市低保边缘家庭发放价格临时补贴。</t>
  </si>
  <si>
    <t>0731-84502062</t>
  </si>
  <si>
    <t>农边临补</t>
  </si>
  <si>
    <t>为农村低保边缘家庭发放价格临时补贴。</t>
  </si>
  <si>
    <t>城困临补</t>
  </si>
  <si>
    <t>农困临补</t>
  </si>
  <si>
    <t>孤儿临补</t>
  </si>
  <si>
    <t>0731-84502255</t>
  </si>
  <si>
    <t>事儿临补</t>
  </si>
  <si>
    <t>特困人员基本生活费</t>
  </si>
  <si>
    <t>城特生活</t>
  </si>
  <si>
    <t>1.《社会救助暂行办法》（国务院第649号令）
2.《湖南省民政厅关于印发〈湖南省特困人员认定办法〉的通知》（湘民发〔2021〕35号）</t>
  </si>
  <si>
    <t>保障特困人员基本生活。</t>
  </si>
  <si>
    <t>农特生活</t>
  </si>
  <si>
    <t>特困人员照料护理费</t>
  </si>
  <si>
    <t>城特照护</t>
  </si>
  <si>
    <t>确保特困人员获得相应的照料护理。</t>
  </si>
  <si>
    <t>农特照护</t>
  </si>
  <si>
    <t>特困人员丧葬费</t>
  </si>
  <si>
    <t>城特葬补</t>
  </si>
  <si>
    <t>用于特困人员丧葬事宜。</t>
  </si>
  <si>
    <t>农特葬补</t>
  </si>
  <si>
    <t>临时救助</t>
  </si>
  <si>
    <t>1.《社会救助暂行办法》（国务院第649号令）
2.《湖南省民政厅 湖南省财政厅关于进一步加强和改进临时救助工作的实施意见》（湘民发〔2018〕28号）</t>
  </si>
  <si>
    <t>解决困难群众的临时性、突发性生活困难问题。</t>
  </si>
  <si>
    <t>精简退职</t>
  </si>
  <si>
    <t>1.《关于提高六十年代精简退职老职工生活救济补助标准的通知》（湘民救发〔2006〕17号）
2.《关于进一步做好六十年代精减退职老职工生活救济工作的通知》（湘民救发〔2007〕1号）</t>
  </si>
  <si>
    <t>对六十年代精简退职老职工进行生活救济。</t>
  </si>
  <si>
    <t>孤儿基本生活费</t>
  </si>
  <si>
    <t>孤儿生活</t>
  </si>
  <si>
    <t xml:space="preserve">1.《国务院办公厅关于加强孤儿保障工作的意见》（国办发〔2010〕54号）
2. 《湖南省民政厅 湖南省财政厅关于提高全省孤儿基本生活费最低生活保障标准的通知》（湘民发〔2019〕26号）
</t>
  </si>
  <si>
    <t>为满足孤儿基本生活需要，建立孤儿基本生活保障制度，为孤儿发放基本生活费。</t>
  </si>
  <si>
    <t>福彩圆梦孤儿助学补贴</t>
  </si>
  <si>
    <t>福孤助学</t>
  </si>
  <si>
    <t>《民政部办公厅关于印发〈“福彩圆梦·孤儿助学工程”项目实施暂行办法〉的通知》（民办发〔2019〕24号）</t>
  </si>
  <si>
    <t>发放助学补贴。</t>
  </si>
  <si>
    <t>月/季</t>
  </si>
  <si>
    <t>事儿生活</t>
  </si>
  <si>
    <t>1.《民政部最高人民法院 最高人民检察院 发展改革委 教育部 公安部 司法部 财政部 国家医保局 共青团中央 全国妇联 中国残联关于进一步加强事实无人抚养儿童保障工作的意见》（民发〔2019〕62号）
2.《湖南省民政厅 湖南省公安厅 湖南省财政厅关于切实做好事实无人抚养儿童保障有关工作的通知》（湘民发〔2021〕12号）</t>
  </si>
  <si>
    <t>为满足事实无人抚养儿童基本生活需要，建立事实无人抚养儿童基本生活保障制度，发放基本生活补贴。</t>
  </si>
  <si>
    <t>儿童主任岗位补贴</t>
  </si>
  <si>
    <t>儿岗补贴</t>
  </si>
  <si>
    <t>《湖南省民政厅 中共湖南省委组织部 湖南省财政厅 湖南省教育厅 湖南省妇女联合会关于进一步加强农村儿童之家建设和管理工作的通知》（湘民发〔2019〕11号）</t>
  </si>
  <si>
    <t>发放儿童主任岗位补贴。</t>
  </si>
  <si>
    <t>残疾护补</t>
  </si>
  <si>
    <t>1.《国务院关于全面建立困难残疾人生活补贴和重度残疾人护理补贴制度的意见》（国发〔2015〕52号）
2.《湖南省人民政府关于全面建立困难残疾人生活补贴和重度残疾人护理补贴制度的实施意见》（湘政发〔2015〕54号）</t>
  </si>
  <si>
    <t>解决残疾人长期照护困难。</t>
  </si>
  <si>
    <t>一月一次</t>
  </si>
  <si>
    <t>0731-84502267</t>
  </si>
  <si>
    <t>困残生活</t>
  </si>
  <si>
    <t>解决残疾人生活困难。</t>
  </si>
  <si>
    <t>养老服补</t>
  </si>
  <si>
    <t>1.《湖南省财政厅 湖南省民政厅 湖南省老龄工作委员会办公室关于建立健全基本养老服务补贴制度的通知》（湘财社〔2015〕28号）
2.《湖南省人民政府办公厅关于推进养老服务高质量发展的实施意见》（湘政办发〔2020〕59号）</t>
  </si>
  <si>
    <t>为经济困难老年人发放基本养老服务补贴。</t>
  </si>
  <si>
    <t>0731-84502232</t>
  </si>
  <si>
    <t>《中共湖南省委办公厅 湖南省人民政府办公厅关于进一步加强老年人优待工作的意见》（湘办〔2009〕67号）</t>
  </si>
  <si>
    <t>向高龄老人发放高龄生活补贴。</t>
  </si>
  <si>
    <t>百岁老人</t>
  </si>
  <si>
    <t>向年满百岁老人发放生活补贴。</t>
  </si>
  <si>
    <t>困群一补</t>
  </si>
  <si>
    <t>1.《民政部 财政部关于切实保障好困难群众基本生活的通知》（民发〔2022〕32号）
2.《湖南省民政厅 湖南省财政厅关于进一步加强困难群众基本生活保障的通知》（湘民发〔2022〕35号）</t>
  </si>
  <si>
    <t>向低保对象、特困人员发放一次性生活补贴。</t>
  </si>
  <si>
    <t>中共湖南省委组织部</t>
  </si>
  <si>
    <t>村干工资</t>
  </si>
  <si>
    <t>1.《中共湖南省委组织部 湖南省财政厅关于进一步完善村级组织运转经费保障机制有关问题的通知》（湘组发〔2017〕5号）
2.《湖南省财政厅 中共湖南省委组织部关于建立正常增长机制、进一步加强村级组织运转经费保障工作的通知》（湘财市县〔2020〕4号）</t>
  </si>
  <si>
    <t>对村干部发放的报酬。</t>
  </si>
  <si>
    <t>0731-82218310</t>
  </si>
  <si>
    <t>由于受财力影响，各地发放标准不一，为避免引起攀比，建议仅公开政策文件，不公开具体发放明细。</t>
  </si>
  <si>
    <t>离村补贴</t>
  </si>
  <si>
    <t>《中共湖南省委组织部 湖南省财政厅关于进一步完善村级组织运转经费保障机制有关问题的通知》（湘组发〔2017〕5号）</t>
  </si>
  <si>
    <t>对正常离任村干部进行生活补贴。</t>
  </si>
  <si>
    <t>由县一级根据实际情况确定</t>
  </si>
  <si>
    <t>村干养老</t>
  </si>
  <si>
    <t>《中共湖南省委组织部 湖南省财政厅 湖南省人力资源和社会保障厅关于全面开展村党组织书记、村民委员会主任参加基本养老保险补贴工作的通知》（湘组〔2019〕55号）</t>
  </si>
  <si>
    <t>对现任的村主干购买养老保险进行补贴。</t>
  </si>
  <si>
    <t>按年发放</t>
  </si>
  <si>
    <t>湖南省乡村振兴局</t>
  </si>
  <si>
    <t>服岗补助</t>
  </si>
  <si>
    <t>《财政部 国家乡村振兴局 国家发展改革委 国家民委 农业农村部 国家林业和草原局 关于印发〈中央财政衔接推进乡村振兴补助资金管理办法〉的通知》（财农〔2021〕19号）</t>
  </si>
  <si>
    <t>服岗补助。</t>
  </si>
  <si>
    <t>0731-82212129</t>
  </si>
  <si>
    <t>交通补助</t>
  </si>
  <si>
    <t>交通补助。</t>
  </si>
  <si>
    <t>0731-82212579</t>
  </si>
  <si>
    <t>雨露计划</t>
  </si>
  <si>
    <t>1.《湖南省扶贫开发办公室 湖南省教育厅 湖南省人力资源和社会保障厅 湖南省财政厅关于切实加强雨露计划职业教育扶贫补助实施工作的通知》（湘扶办联﹝2018﹞3号） 
2.《财政部 国家乡村振兴局 国家发展改革委 国家民委 农业农村部 国家林业和草原局 关于印发〈中央财政衔接推进乡村振兴补助资金管理办法〉的通知》（财农〔2021〕19号）</t>
  </si>
  <si>
    <t>就学补助。</t>
  </si>
  <si>
    <t>0731-82210030</t>
  </si>
  <si>
    <t>公益性岗位补助</t>
  </si>
  <si>
    <t>公岗补贴</t>
  </si>
  <si>
    <t>1.《财政部 国家乡村振兴局 国家发展改革委 国家民委 农业农村部 国家林业和草原局 关于印发〈中央财政衔接推进乡村振兴补助资金管理办法〉的通知》（财农〔2021〕19号）
2.《湖南省人力资源和社会保障厅 湖南省财政厅关于印发&lt;湖南省公益性岗位开发管理办法（试行）&gt;的通知》（湘人社规〔2020〕7号）</t>
  </si>
  <si>
    <t>公岗补贴。</t>
  </si>
  <si>
    <t>湖南省交通运输厅</t>
  </si>
  <si>
    <t>城市交通发展奖励资金</t>
  </si>
  <si>
    <t>出租油补</t>
  </si>
  <si>
    <t>《财政部 交通运输部关于调整农村客运、出租车油价补贴政策的通知》（财建〔2022〕1号）</t>
  </si>
  <si>
    <t>油价补贴。</t>
  </si>
  <si>
    <t>1年</t>
  </si>
  <si>
    <t>0731-82582253</t>
  </si>
  <si>
    <t>农村客运补贴资金</t>
  </si>
  <si>
    <t>道路油补</t>
  </si>
  <si>
    <t>水路油补</t>
  </si>
  <si>
    <t>0731-84883853</t>
  </si>
  <si>
    <t>湖南省农业农村厅</t>
  </si>
  <si>
    <t>耕地保单</t>
  </si>
  <si>
    <t>《湖南省人民政府办公厅关于印发〈湖南省农业“三项补贴”改革试点方案〉的通知》（湘政办发〔2015〕72号）</t>
  </si>
  <si>
    <t>用于耕地地力保护，保持粮食生产稳定。</t>
  </si>
  <si>
    <t>0731-84452440</t>
  </si>
  <si>
    <t>耕地保双</t>
  </si>
  <si>
    <t>耕地外双</t>
  </si>
  <si>
    <t>种粮成本</t>
  </si>
  <si>
    <t>《湖南省财政厅关于下达2022年实际种粮农民一次性补贴资金的通知》（湘财预〔2022〕36号）</t>
  </si>
  <si>
    <t>应对农资价格上涨对实际种粮农民增支影响，支持粮食生产，保障农民种粮收益，稳定种粮农民收入。</t>
  </si>
  <si>
    <t>农机购置</t>
  </si>
  <si>
    <t xml:space="preserve">1.《农业农村部办公厅 财政部办公厅关于印发〈2021-2023年农机购置补贴实施指导意见〉的通知》（农办计财〔2021〕8号）
2.《湖南省农业农村厅 湖南省财政厅关于印发〈湖南省2021-2023年农业机械购置补贴实施方案〉的通知》（湘农联〔2021〕54号）
</t>
  </si>
  <si>
    <t>对购买纳入农机购置补贴机具种类范围的主体进行补贴，提升我省农机化水平。</t>
  </si>
  <si>
    <t>0731-85521950</t>
  </si>
  <si>
    <t>棉花补贴</t>
  </si>
  <si>
    <t>《关于棉花目标价格改革中央财政补贴其他棉花主产区有关事项的通知》（财建函〔2014〕114号）</t>
  </si>
  <si>
    <t>稳定内地棉花种植规模，保护农民植棉利益，保障内地棉花产能，推动棉花产业高质量发展。</t>
  </si>
  <si>
    <t>0731-84430256</t>
  </si>
  <si>
    <t>稻谷补贴</t>
  </si>
  <si>
    <t>《湖南省财政厅关于预拨2020年稻谷目标价格补贴资金的通知》（湘财预〔2020〕87号）</t>
  </si>
  <si>
    <t>稳定粮食种植规模，保护农民植粮利益，保障粮食产能，推动粮食产业高质量发展。</t>
  </si>
  <si>
    <t>生猪调出</t>
  </si>
  <si>
    <t>《财政部关于印发〈生猪（牛羊）调出大县奖励资金管理办法〉的通知》（财建〔2015〕778号）</t>
  </si>
  <si>
    <t>生猪调出大县奖励资金和牛羊调出大县奖励资金由县级人民政府统筹安排用于支持本县生猪（牛羊）生产流通和产业发展，支持范围包括：生猪（牛羊）生产环节的圈舍改造、良种引进、污粪处理、防疫、保险、牛羊饲草料基地建设，以及流通加工环节的冷链物流、仓储、加工设施设备等方面的支出。</t>
  </si>
  <si>
    <t>0731-85046117</t>
  </si>
  <si>
    <t>扑杀补贴</t>
  </si>
  <si>
    <t>1.《农业部  财政部关于调整完善动物疫病防控支持政策的通知》（农医发〔2016〕35号）
2.《湖南省畜牧水产局 湖南省财政厅关于调整完善动物疫病防控支持政策的实施意见》（湘牧渔联〔2017〕6号）
3.《财政部 农业农村部关于做好非洲猪瘟强制扑杀补助工作的通知》（财农〔2018〕98号）</t>
  </si>
  <si>
    <t>对在预防、控制和扑灭动物疾病过程中被强制扑杀的动物给予补偿。</t>
  </si>
  <si>
    <t>半年</t>
  </si>
  <si>
    <t>0731-85046112</t>
  </si>
  <si>
    <t>先打后补</t>
  </si>
  <si>
    <t>《湖南省农业农村厅关于印发&lt;湖南省规模养殖场户强制免疫“先打后补”工作方案（2022-2025年）&gt;的通知》(湘农发〔2022〕85号)</t>
  </si>
  <si>
    <t>直接补贴自主采购疫苗的规模养殖场户，提高规模养殖场户防疫主体责任意识和强制免疫保护水平。</t>
  </si>
  <si>
    <t>生猪无害</t>
  </si>
  <si>
    <t>《湖南省农业农村厅 湖南省财政厅关于进一步加强病死畜禽无害化处理工作的通知》（湘农联〔2021〕27号）</t>
  </si>
  <si>
    <t>用于养殖环节病死猪无害化处理。</t>
  </si>
  <si>
    <t>劳务补助</t>
  </si>
  <si>
    <t>《农业部关于加强村级动物防疫员队伍建设的意见》（农医发〔2008〕16号）</t>
  </si>
  <si>
    <t>用于村级动物防疫员的劳务补贴。</t>
  </si>
  <si>
    <t>耕地轮作</t>
  </si>
  <si>
    <t>《农业农村部办公厅关于做好2022年轮作休耕工作的通知》（农办农〔2022〕9号）</t>
  </si>
  <si>
    <t>用于参与耕地轮作农户的现金补助。</t>
  </si>
  <si>
    <t>复合种植</t>
  </si>
  <si>
    <t>用于参与大豆玉米带状复合种植农户的现金补助。</t>
  </si>
  <si>
    <t>湖南省林业局</t>
  </si>
  <si>
    <t>森生效益</t>
  </si>
  <si>
    <t>1.《财政部 国家林业和草原局关于修订〈林业改革发展资金管理办法〉的通知》（财资环〔2021〕39号）
2.《湖南省财政厅 湖南省林业局关于印发〈湖南省林业生态保护修复及发展资金管理办法〉的通知》（湘财资环〔2020〕33号）
3.《湖南省林业局关于全面签订公益林和天然林管护责任协议书的通知》（湘林场函〔2022〕9号）</t>
  </si>
  <si>
    <t>用于公益林权利人的经济补偿。</t>
  </si>
  <si>
    <t>0731-85550771</t>
  </si>
  <si>
    <t>1.《财政部 国家林业和草原局关于修订&lt;林业改革发展资金管理办法&gt;的通知》（财资环〔2021〕39号）
2.《湖南省林业局关于做好2022年提前批中央财政造林补助和森林抚育补助工作的通知》（湘林造〔2022〕1号）</t>
  </si>
  <si>
    <t>用于中央财政造林任务的补助。</t>
  </si>
  <si>
    <t>森林抚育</t>
  </si>
  <si>
    <t>用于中央财政森林抚育任务的补助。</t>
  </si>
  <si>
    <t>新退耕林</t>
  </si>
  <si>
    <t>1.《退耕还林条例》
2.《财政部 国家林业和草原局关于修订〈林业草原生态保护恢复资金管理办法〉的通知》（财资环〔2021〕76号）</t>
  </si>
  <si>
    <t>用于对实施新一轮退耕还林农户的补助。</t>
  </si>
  <si>
    <t>天林管护</t>
  </si>
  <si>
    <t>1.《财政部 国家林业和草原局关于修订〈林业改革发展资金管理办法〉的通知》（财资环〔2021〕39号）
2.《湖南省林业局关于全面签订公益林和天然林管护责任协议书的通知》（湘林场函〔2022〕9号）</t>
  </si>
  <si>
    <t>用于停伐后的天然林权利人落实管护责任后的经济补偿。</t>
  </si>
  <si>
    <t>护林管护</t>
  </si>
  <si>
    <t>1.《财政部 国家林业和草原局关于修订〈林业草原生态保护恢复资金管理办法〉的通知》（财资环〔2021〕76号）
2.《国家林业和草原局办公室、财政部办公厅、国家乡村振兴局综合司关于印发的&lt;生态护林员管理办法&gt;》的通知（办规字〔2021〕115号）</t>
  </si>
  <si>
    <t>用于原贫困地区建档立卡贫困人口受聘开展森林、草原、湿地、荒漠、野生动植物等资源管护人员的劳务报酬支出。</t>
  </si>
  <si>
    <t>湖南省水利厅</t>
  </si>
  <si>
    <t>口粮补贴</t>
  </si>
  <si>
    <t>2007年省政府常务会议109次（之二）</t>
  </si>
  <si>
    <t>解决小水库移民、原享受了口粮补贴而不能享受每人每年600元后扶政策人员和其他连带影响人口的困难问题。</t>
  </si>
  <si>
    <t>0731-85483623</t>
  </si>
  <si>
    <t>移民直补</t>
  </si>
  <si>
    <t>《湖南省财政厅 湖南省水库移民开发管理局关于印发〈湖南省水库移民资金管理办法〉的通知》（湘财综〔2017〕27号）</t>
  </si>
  <si>
    <t>用于大中型水库移民生产生活补助。</t>
  </si>
  <si>
    <t>移民职补</t>
  </si>
  <si>
    <t>《湖南省水库移民开发管理局关于印发〈湖南省大中型水库移民培训管理办法〉的通知》（湘移发〔2018〕5号）</t>
  </si>
  <si>
    <t>大中型水库移民中长期职业教育补助。</t>
  </si>
  <si>
    <t>移民培训</t>
  </si>
  <si>
    <t>大中型水库移民自主培训获证补助。</t>
  </si>
  <si>
    <t>移民个人补偿补助</t>
  </si>
  <si>
    <t>移民个补</t>
  </si>
  <si>
    <t>《湖南省水库移民开发管理局关于印发〈湖南省大中型水库建设征地补偿和移民安置资金管理办法〉的通知》（湘移发〔2015〕18号）</t>
  </si>
  <si>
    <t>新建大中型水库移民房屋及附属设施补偿、搬迁补助、林木及零星树木补偿、分散安置移民基础设施建设补偿补助。</t>
  </si>
  <si>
    <t>避险解困</t>
  </si>
  <si>
    <t>1.《湖南省水库移民开发管理局关于切实做好全省第三批大中型水库移民避险解困试点工作的通知》（湘移发〔2017〕7号）
2.《湖南省库区移民事务中心关于认真做好全省第四批大中型水库移民避险解困试点工作的通知》（湘移发〔2020〕2号）</t>
  </si>
  <si>
    <t>对大中型水库困难移民避险搬迁建（购）房进行扶助。</t>
  </si>
  <si>
    <t>移民产补</t>
  </si>
  <si>
    <t>《湖南省水利厅关于加强移民产业扶持的指导意见》（湘水发〔2021〕15号）</t>
  </si>
  <si>
    <t>移民产业开发补助。</t>
  </si>
  <si>
    <t>移高助学</t>
  </si>
  <si>
    <t>《湖南省水库移民开发管理局关于认真做好2018年度大中型水库农村移民独生子女户和计划生育两女户奖励及扶助工作的通知》（湘移后扶〔2018〕6号）</t>
  </si>
  <si>
    <t>移民高中助学。</t>
  </si>
  <si>
    <t>移大助学</t>
  </si>
  <si>
    <t>移民大学助学。</t>
  </si>
  <si>
    <t>一次性</t>
  </si>
  <si>
    <t>计生特困</t>
  </si>
  <si>
    <t>关爱移民计生特困家庭。</t>
  </si>
  <si>
    <t>大病救助</t>
  </si>
  <si>
    <t>移民计生家庭大病救助。</t>
  </si>
  <si>
    <t>湖南省住房和城乡建设厅</t>
  </si>
  <si>
    <t>农村危房改造补助资金</t>
  </si>
  <si>
    <t>危房改造</t>
  </si>
  <si>
    <t>1.《财政部 住房城乡建设部关于印发〈中央财政农村危房改造补助资金管理办法〉的通知》（财社〔2016〕216号）
2.《住房和城乡建设部 财政部 民政部 国家乡村振兴局关于做好农村低收入群体等重点对象住房安全保障工作的实施意见》（建村〔2021〕35号）
3.《湖南省住房和城乡建设厅等4部门关于做好农村低收入群体等重点对象住房安全保障工作的通知》（湘建村〔2021〕113号）</t>
  </si>
  <si>
    <t>住房保障支出。</t>
  </si>
  <si>
    <t>0731-889500421</t>
  </si>
  <si>
    <t>公共租赁住房补贴</t>
  </si>
  <si>
    <t>租赁补贴</t>
  </si>
  <si>
    <t>1.《国务院关于解决城市低收入家庭住房困难的若干意见》（国发〔2007〕24号）
2.《公共租赁住房管理办法》（住房和城乡建设部令第11号）
3.《住房城乡建设部 财政部关于做好城镇住房保障家庭租赁补贴工作的指导意见》（建保〔2016〕281号）</t>
  </si>
  <si>
    <t>按月或按季</t>
  </si>
  <si>
    <t>0731-88950069</t>
  </si>
  <si>
    <t>中共湖南省委宣传部</t>
  </si>
  <si>
    <t>老放映员</t>
  </si>
  <si>
    <t>1.《国家广播电影电视总局 人力资源和社会保障部 财政部关于妥善解决乡镇（公社）老放映员历史遗留问题的指导意见》 （广发〔2012〕 47号）
2.《湖南省人民政府办公厅关于做好乡镇（公社）老放映员生活困难补助发放工作的通知》（湘政办发〔2015〕78号）
3.《湖南省财政厅 中共湖南省委宣传部 湖南省教育厅 湖南省卫生健康委员会关于进一步提高原中小学民办教师代课教师老年乡村医生和乡镇（公社）老放映员生活困难补助标准的通知》（湘财社〔2020〕33号）</t>
  </si>
  <si>
    <t>老放映员生活困难补助。</t>
  </si>
  <si>
    <t>0731-82688065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</si>
</sst>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sz val="10"/>
      <color theme="1"/>
      <name val="Calibri"/>
      <charset val="134"/>
    </font>
    <font>
      <sz val="12"/>
      <color theme="1"/>
      <name val="等线"/>
      <charset val="134"/>
      <scheme val="minor"/>
    </font>
    <font>
      <sz val="13"/>
      <color theme="1"/>
      <name val="Times New Roman"/>
      <charset val="134"/>
    </font>
    <font>
      <sz val="11"/>
      <color theme="1"/>
      <name val="Times New Roman"/>
      <charset val="134"/>
    </font>
    <font>
      <b/>
      <sz val="20"/>
      <color theme="1"/>
      <name val="Times New Roman"/>
      <charset val="134"/>
    </font>
    <font>
      <sz val="13"/>
      <color theme="1"/>
      <name val="仿宋_GB2312"/>
      <charset val="134"/>
    </font>
    <font>
      <b/>
      <sz val="10"/>
      <color theme="1"/>
      <name val="宋体"/>
      <charset val="134"/>
    </font>
    <font>
      <sz val="12"/>
      <color theme="1"/>
      <name val="Calibri"/>
      <charset val="134"/>
    </font>
    <font>
      <sz val="12"/>
      <color theme="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20"/>
      <color theme="1"/>
      <name val="宋体"/>
      <charset val="134"/>
    </font>
    <font>
      <sz val="12"/>
      <color theme="1"/>
      <name val="Arial"/>
      <charset val="134"/>
    </font>
  </fonts>
  <fills count="34">
    <fill>
      <patternFill patternType="none"/>
    </fill>
    <fill>
      <patternFill patternType="gray125"/>
    </fill>
    <fill>
      <patternFill patternType="solid">
        <fgColor rgb="FFD8D8D8"/>
        <bgColor rgb="FFD8D8D8"/>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0" borderId="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5"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13" fillId="10" borderId="0" applyNumberFormat="0" applyBorder="0" applyAlignment="0" applyProtection="0">
      <alignment vertical="center"/>
    </xf>
    <xf numFmtId="0" fontId="16" fillId="0" borderId="7" applyNumberFormat="0" applyFill="0" applyAlignment="0" applyProtection="0">
      <alignment vertical="center"/>
    </xf>
    <xf numFmtId="0" fontId="13" fillId="11" borderId="0" applyNumberFormat="0" applyBorder="0" applyAlignment="0" applyProtection="0">
      <alignment vertical="center"/>
    </xf>
    <xf numFmtId="0" fontId="22" fillId="12" borderId="8" applyNumberFormat="0" applyAlignment="0" applyProtection="0">
      <alignment vertical="center"/>
    </xf>
    <xf numFmtId="0" fontId="23" fillId="12" borderId="4" applyNumberFormat="0" applyAlignment="0" applyProtection="0">
      <alignment vertical="center"/>
    </xf>
    <xf numFmtId="0" fontId="24" fillId="13" borderId="9"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26">
    <xf numFmtId="0" fontId="0" fillId="0" borderId="0" xfId="0"/>
    <xf numFmtId="0" fontId="1" fillId="0" borderId="0" xfId="6" applyNumberFormat="1" applyFont="1" applyFill="1" applyBorder="1" applyAlignment="1" applyProtection="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xf>
    <xf numFmtId="0" fontId="0" fillId="0" borderId="0" xfId="0" applyAlignment="1">
      <alignment horizontal="center" vertical="center"/>
    </xf>
    <xf numFmtId="0" fontId="3" fillId="0" borderId="0" xfId="6" applyNumberFormat="1" applyFont="1" applyFill="1" applyBorder="1" applyAlignment="1" applyProtection="1">
      <alignment horizontal="center" vertical="center"/>
    </xf>
    <xf numFmtId="0" fontId="3" fillId="0" borderId="0" xfId="6" applyNumberFormat="1" applyFont="1" applyFill="1" applyBorder="1" applyAlignment="1" applyProtection="1">
      <alignment horizontal="center" vertical="center"/>
      <protection locked="0"/>
    </xf>
    <xf numFmtId="0" fontId="4" fillId="0" borderId="0" xfId="6" applyNumberFormat="1" applyFont="1" applyFill="1" applyBorder="1" applyAlignment="1" applyProtection="1">
      <alignment horizontal="center" vertical="center"/>
      <protection locked="0"/>
    </xf>
    <xf numFmtId="0" fontId="5" fillId="0" borderId="0" xfId="6" applyNumberFormat="1" applyFont="1" applyFill="1" applyBorder="1" applyAlignment="1" applyProtection="1">
      <alignment horizontal="center" vertical="center"/>
    </xf>
    <xf numFmtId="0" fontId="5" fillId="0" borderId="0" xfId="6" applyNumberFormat="1" applyFont="1" applyFill="1" applyBorder="1" applyAlignment="1" applyProtection="1">
      <alignment horizontal="center" vertical="center"/>
      <protection locked="0"/>
    </xf>
    <xf numFmtId="0" fontId="6" fillId="0" borderId="0" xfId="6" applyNumberFormat="1" applyFont="1" applyFill="1" applyBorder="1" applyAlignment="1" applyProtection="1">
      <alignment horizontal="left" vertical="center"/>
    </xf>
    <xf numFmtId="0" fontId="6" fillId="0" borderId="0" xfId="6" applyNumberFormat="1" applyFont="1" applyFill="1" applyBorder="1" applyAlignment="1" applyProtection="1">
      <alignment horizontal="left" vertical="center"/>
      <protection locked="0"/>
    </xf>
    <xf numFmtId="0" fontId="7" fillId="2" borderId="1" xfId="6" applyNumberFormat="1" applyFont="1" applyFill="1" applyBorder="1" applyAlignment="1" applyProtection="1">
      <alignment horizontal="center" vertical="center" wrapText="1"/>
    </xf>
    <xf numFmtId="0" fontId="7" fillId="2" borderId="2" xfId="6" applyNumberFormat="1" applyFont="1" applyFill="1" applyBorder="1" applyAlignment="1" applyProtection="1">
      <alignment horizontal="center" vertical="center" wrapText="1"/>
      <protection locked="0"/>
    </xf>
    <xf numFmtId="0" fontId="8" fillId="0" borderId="3" xfId="6" applyNumberFormat="1" applyFont="1" applyFill="1" applyBorder="1" applyAlignment="1" applyProtection="1">
      <alignment horizontal="center" vertical="center" wrapText="1"/>
    </xf>
    <xf numFmtId="0" fontId="9" fillId="0" borderId="3" xfId="6" applyNumberFormat="1" applyFont="1" applyFill="1" applyBorder="1" applyAlignment="1" applyProtection="1">
      <alignment horizontal="center" vertical="center" wrapText="1"/>
    </xf>
    <xf numFmtId="49" fontId="9" fillId="0" borderId="3" xfId="6" applyNumberFormat="1" applyFont="1" applyFill="1" applyBorder="1" applyAlignment="1" applyProtection="1">
      <alignment horizontal="center" vertical="center" wrapText="1"/>
      <protection locked="0"/>
    </xf>
    <xf numFmtId="49" fontId="9" fillId="0" borderId="3" xfId="6" applyNumberFormat="1" applyFont="1" applyFill="1" applyBorder="1" applyAlignment="1" applyProtection="1">
      <alignment horizontal="center" vertical="center" wrapText="1"/>
    </xf>
    <xf numFmtId="49" fontId="8" fillId="0" borderId="3" xfId="6" applyNumberFormat="1" applyFont="1" applyFill="1" applyBorder="1" applyAlignment="1" applyProtection="1">
      <alignment horizontal="center" vertical="center" wrapText="1"/>
    </xf>
    <xf numFmtId="0" fontId="7" fillId="2" borderId="1" xfId="6" applyNumberFormat="1" applyFont="1" applyFill="1" applyBorder="1" applyAlignment="1" applyProtection="1">
      <alignment horizontal="center" vertical="center" wrapText="1"/>
      <protection locked="0"/>
    </xf>
    <xf numFmtId="0" fontId="7" fillId="2" borderId="2" xfId="6" applyNumberFormat="1" applyFont="1" applyFill="1" applyBorder="1" applyAlignment="1" applyProtection="1">
      <alignment horizontal="center" vertical="center" wrapText="1"/>
    </xf>
    <xf numFmtId="0" fontId="9" fillId="0" borderId="3" xfId="6" applyNumberFormat="1" applyFont="1" applyFill="1" applyBorder="1" applyAlignment="1" applyProtection="1">
      <alignment horizontal="center" vertical="center" wrapText="1"/>
      <protection locked="0"/>
    </xf>
    <xf numFmtId="0" fontId="8" fillId="0" borderId="3" xfId="6" applyNumberFormat="1" applyFont="1" applyFill="1" applyBorder="1" applyAlignment="1" applyProtection="1">
      <alignment horizontal="center" vertical="center" wrapText="1"/>
      <protection locked="0"/>
    </xf>
    <xf numFmtId="0" fontId="2" fillId="0" borderId="3" xfId="0" applyFont="1" applyBorder="1" applyAlignment="1">
      <alignment horizontal="center" vertical="center"/>
    </xf>
    <xf numFmtId="49" fontId="8" fillId="0" borderId="3" xfId="6" applyNumberFormat="1" applyFont="1" applyFill="1" applyBorder="1" applyAlignment="1" applyProtection="1">
      <alignment horizontal="center" vertical="center" wrapText="1"/>
      <protection locked="0"/>
    </xf>
    <xf numFmtId="0" fontId="2" fillId="0" borderId="3"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Normal 1"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2&#65306;2022&#24180;&#28246;&#21335;&#30465;&#24066;&#24030;&#21450;&#21439;&#24066;&#21306;&#24800;&#27665;&#24800;&#20892;&#36130;&#25919;&#34917;&#36148;&#25919;&#31574;&#28165;&#21333;%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_9fe3a0ca26673bae"/>
      <sheetName val="93dc49510b3dc001"/>
      <sheetName val="70366f32692c3a56"/>
      <sheetName val="2671690f32b880f3_a_col5"/>
      <sheetName val="537e446dc1b8061b"/>
      <sheetName val="ca4f2df698e950ef"/>
    </sheetNames>
    <sheetDataSet>
      <sheetData sheetId="0"/>
      <sheetData sheetId="1"/>
      <sheetData sheetId="2"/>
      <sheetData sheetId="3"/>
      <sheetData sheetId="4">
        <row r="1">
          <cell r="A1" t="str">
            <v>柑桔品种改造补贴</v>
          </cell>
          <cell r="B1" t="str">
            <v>柑橘品种改造补贴</v>
          </cell>
          <cell r="C1" t="str">
            <v>柑桔品改</v>
          </cell>
        </row>
        <row r="2">
          <cell r="A2" t="str">
            <v>柑橘低产园补贴</v>
          </cell>
          <cell r="B2" t="str">
            <v>柑桔低产园改造补贴</v>
          </cell>
          <cell r="C2" t="str">
            <v>柑桔低改</v>
          </cell>
        </row>
        <row r="3">
          <cell r="A3" t="str">
            <v>种粮大户奖励资金补助</v>
          </cell>
          <cell r="B3" t="str">
            <v>种粮大户奖励资金补助</v>
          </cell>
          <cell r="C3" t="str">
            <v>种粮大户</v>
          </cell>
        </row>
        <row r="4">
          <cell r="A4" t="str">
            <v>蔬菜种植大户奖励</v>
          </cell>
          <cell r="B4" t="str">
            <v>蔬菜种植大户奖励</v>
          </cell>
          <cell r="C4" t="str">
            <v>蔬种奖励</v>
          </cell>
        </row>
        <row r="5">
          <cell r="A5" t="str">
            <v>集中育秧补贴</v>
          </cell>
          <cell r="B5" t="str">
            <v>集中育秧补贴</v>
          </cell>
          <cell r="C5" t="str">
            <v>集中育秧</v>
          </cell>
        </row>
        <row r="6">
          <cell r="A6" t="str">
            <v>重金属污染休耕补贴</v>
          </cell>
          <cell r="B6" t="str">
            <v>重金属污染休耕补贴</v>
          </cell>
          <cell r="C6" t="str">
            <v>重污休耕</v>
          </cell>
        </row>
        <row r="7">
          <cell r="A7" t="str">
            <v>土地复垦农户奖补</v>
          </cell>
          <cell r="B7" t="str">
            <v>土地复垦农户奖补</v>
          </cell>
          <cell r="C7" t="str">
            <v>土地复垦</v>
          </cell>
        </row>
        <row r="8">
          <cell r="A8" t="str">
            <v>烟叶生产三项补贴</v>
          </cell>
          <cell r="B8" t="str">
            <v>烟叶生产三项补贴</v>
          </cell>
          <cell r="C8" t="str">
            <v>烟叶补贴</v>
          </cell>
        </row>
        <row r="9">
          <cell r="A9" t="str">
            <v>现代农业发展扶持政策奖补</v>
          </cell>
          <cell r="B9" t="str">
            <v>现代农业发展扶持政策奖补</v>
          </cell>
          <cell r="C9" t="str">
            <v>农业扶持</v>
          </cell>
        </row>
        <row r="10">
          <cell r="A10" t="str">
            <v>受污染耕地严格管控区种植结构调整补贴</v>
          </cell>
          <cell r="B10" t="str">
            <v>受污染耕地严格管控区种植结构调整补贴</v>
          </cell>
          <cell r="C10" t="str">
            <v>种植调补</v>
          </cell>
        </row>
        <row r="11">
          <cell r="A11" t="str">
            <v>中药材产业奖补</v>
          </cell>
          <cell r="B11" t="str">
            <v>中药材产业奖补</v>
          </cell>
          <cell r="C11" t="str">
            <v>中药奖补</v>
          </cell>
        </row>
        <row r="12">
          <cell r="A12" t="str">
            <v>粮食生产综合奖补</v>
          </cell>
          <cell r="B12" t="str">
            <v>粮食生产综合奖补</v>
          </cell>
          <cell r="C12" t="str">
            <v>粮食奖补</v>
          </cell>
        </row>
        <row r="13">
          <cell r="A13" t="str">
            <v>魔芋产业奖补</v>
          </cell>
          <cell r="B13" t="str">
            <v>魔芋产业奖补</v>
          </cell>
          <cell r="C13" t="str">
            <v>魔芋奖补</v>
          </cell>
        </row>
        <row r="14">
          <cell r="A14" t="str">
            <v>绿肥（紫云英）生产奖补</v>
          </cell>
          <cell r="B14" t="str">
            <v>绿肥（紫云英）生产奖补</v>
          </cell>
          <cell r="C14" t="str">
            <v>绿肥种植</v>
          </cell>
        </row>
        <row r="15">
          <cell r="A15" t="str">
            <v>扶贫、振兴产业补贴</v>
          </cell>
          <cell r="B15" t="str">
            <v>扶贫、振兴产业补贴</v>
          </cell>
          <cell r="C15" t="str">
            <v>产业补贴</v>
          </cell>
        </row>
        <row r="16">
          <cell r="A16" t="str">
            <v>扶贫、振兴产业分红</v>
          </cell>
          <cell r="B16" t="str">
            <v>扶贫、振兴产业分红</v>
          </cell>
          <cell r="C16" t="str">
            <v>产业分红</v>
          </cell>
        </row>
        <row r="17">
          <cell r="A17" t="str">
            <v>植保统防统制服务补贴</v>
          </cell>
          <cell r="B17" t="str">
            <v>植保统防统制服务补贴</v>
          </cell>
          <cell r="C17" t="str">
            <v>植保补贴</v>
          </cell>
        </row>
        <row r="18">
          <cell r="A18" t="str">
            <v>茶陵“三宝”种植补贴</v>
          </cell>
          <cell r="B18" t="str">
            <v>茶陵“三宝”种植补贴</v>
          </cell>
          <cell r="C18" t="str">
            <v>三宝补贴</v>
          </cell>
        </row>
        <row r="19">
          <cell r="A19" t="str">
            <v>烤房奖补资金</v>
          </cell>
          <cell r="B19" t="str">
            <v>烤房建设补贴</v>
          </cell>
          <cell r="C19" t="str">
            <v>烤房资金</v>
          </cell>
        </row>
        <row r="20">
          <cell r="A20" t="str">
            <v>油菜生产奖补</v>
          </cell>
          <cell r="B20" t="str">
            <v>油菜生产奖补</v>
          </cell>
          <cell r="C20" t="str">
            <v>油菜奖补</v>
          </cell>
        </row>
        <row r="21">
          <cell r="A21" t="str">
            <v>食用菌种植补贴</v>
          </cell>
          <cell r="B21" t="str">
            <v>食用菌种植补贴</v>
          </cell>
          <cell r="C21" t="str">
            <v>菌类补贴</v>
          </cell>
        </row>
        <row r="22">
          <cell r="A22" t="str">
            <v>商品粮大县奖励</v>
          </cell>
          <cell r="B22" t="str">
            <v>商品粮大县奖励</v>
          </cell>
          <cell r="C22" t="str">
            <v>粮县奖励</v>
          </cell>
        </row>
        <row r="23">
          <cell r="A23" t="str">
            <v>脐橙种植补贴</v>
          </cell>
          <cell r="B23" t="str">
            <v>脐橙种植补贴</v>
          </cell>
          <cell r="C23" t="str">
            <v>脐橙补贴</v>
          </cell>
        </row>
        <row r="24">
          <cell r="A24" t="str">
            <v>农业生产社会化托管服务补贴</v>
          </cell>
          <cell r="B24" t="str">
            <v>农业生产社会化托管服务补贴</v>
          </cell>
          <cell r="C24" t="str">
            <v>托管服务</v>
          </cell>
        </row>
        <row r="25">
          <cell r="A25" t="str">
            <v>退耕还林粮食补贴</v>
          </cell>
          <cell r="B25" t="str">
            <v>退耕还林粮食补贴</v>
          </cell>
          <cell r="C25" t="str">
            <v>退耕粮补</v>
          </cell>
        </row>
        <row r="26">
          <cell r="A26" t="str">
            <v>森林防火护林员</v>
          </cell>
          <cell r="B26" t="str">
            <v>森林防火护林员</v>
          </cell>
          <cell r="C26" t="str">
            <v>森林防火</v>
          </cell>
        </row>
        <row r="27">
          <cell r="A27" t="str">
            <v>油茶林补助</v>
          </cell>
          <cell r="B27" t="str">
            <v>油茶林补助</v>
          </cell>
          <cell r="C27" t="str">
            <v>油茶林补</v>
          </cell>
        </row>
        <row r="28">
          <cell r="A28" t="str">
            <v>湿地生态效益补偿</v>
          </cell>
          <cell r="B28" t="str">
            <v>湿地生态效益补偿</v>
          </cell>
          <cell r="C28" t="str">
            <v>湿地生态</v>
          </cell>
        </row>
        <row r="29">
          <cell r="A29" t="str">
            <v>绿心基础性补偿</v>
          </cell>
          <cell r="B29" t="str">
            <v>绿心基础性补偿</v>
          </cell>
          <cell r="C29" t="str">
            <v>绿基补偿</v>
          </cell>
        </row>
        <row r="30">
          <cell r="A30" t="str">
            <v>“三山”林地补偿补助</v>
          </cell>
          <cell r="B30" t="str">
            <v>“三山”保护补助</v>
          </cell>
          <cell r="C30" t="str">
            <v>三山保护</v>
          </cell>
        </row>
        <row r="31">
          <cell r="A31" t="str">
            <v>武陵源核心景区居民生活保障金</v>
          </cell>
          <cell r="B31" t="str">
            <v>武陵源核心景区居民生活保障金</v>
          </cell>
          <cell r="C31" t="str">
            <v>景区生活</v>
          </cell>
        </row>
        <row r="32">
          <cell r="A32" t="str">
            <v>油茶大县奖励资金</v>
          </cell>
          <cell r="B32" t="str">
            <v>油茶大县奖励资金</v>
          </cell>
          <cell r="C32" t="str">
            <v>油茶大县</v>
          </cell>
        </row>
        <row r="33">
          <cell r="A33" t="str">
            <v>市县造林补助</v>
          </cell>
          <cell r="B33" t="str">
            <v>市县造林补助</v>
          </cell>
          <cell r="C33" t="str">
            <v>市县造林</v>
          </cell>
        </row>
        <row r="34">
          <cell r="A34" t="str">
            <v>林业产业奖补</v>
          </cell>
          <cell r="B34" t="str">
            <v>林业产业振兴</v>
          </cell>
          <cell r="C34" t="str">
            <v>林业产业</v>
          </cell>
        </row>
        <row r="35">
          <cell r="A35" t="str">
            <v>竹产业发展补助</v>
          </cell>
          <cell r="B35" t="str">
            <v>竹产业发展补助</v>
          </cell>
          <cell r="C35" t="str">
            <v>竹业发展</v>
          </cell>
        </row>
        <row r="36">
          <cell r="A36" t="str">
            <v>老兽医生活补贴</v>
          </cell>
          <cell r="B36" t="str">
            <v>老兽医生活补贴</v>
          </cell>
          <cell r="C36" t="str">
            <v>兽医补贴</v>
          </cell>
        </row>
        <row r="37">
          <cell r="A37" t="str">
            <v>网箱退养上岸补助</v>
          </cell>
          <cell r="B37" t="str">
            <v>网箱退养上岸补助</v>
          </cell>
          <cell r="C37" t="str">
            <v>网箱退补</v>
          </cell>
        </row>
        <row r="38">
          <cell r="A38" t="str">
            <v>养殖产业振兴奖补资金</v>
          </cell>
          <cell r="B38" t="str">
            <v>养殖产业振兴奖补资金</v>
          </cell>
          <cell r="C38" t="str">
            <v>养殖振兴</v>
          </cell>
        </row>
        <row r="39">
          <cell r="A39" t="str">
            <v>捕捞渔民禁渔期补助</v>
          </cell>
          <cell r="B39" t="str">
            <v>捕捞渔民禁渔期补助</v>
          </cell>
          <cell r="C39" t="str">
            <v>禁捕补助</v>
          </cell>
        </row>
        <row r="40">
          <cell r="A40" t="str">
            <v>专业捕捞渔民解困补助</v>
          </cell>
          <cell r="B40" t="str">
            <v>专业捕捞渔民解困补助</v>
          </cell>
          <cell r="C40" t="str">
            <v>渔民解困</v>
          </cell>
        </row>
        <row r="41">
          <cell r="A41" t="str">
            <v>城乡困难群众节日补贴</v>
          </cell>
          <cell r="B41" t="str">
            <v>城乡困难群众节日补贴</v>
          </cell>
          <cell r="C41" t="str">
            <v>节日补贴</v>
          </cell>
        </row>
        <row r="42">
          <cell r="A42" t="str">
            <v>专门协会工作补贴</v>
          </cell>
          <cell r="B42" t="str">
            <v>残疾人专门协会主席、副主席工作补贴</v>
          </cell>
          <cell r="C42" t="str">
            <v>残协津贴</v>
          </cell>
        </row>
        <row r="43">
          <cell r="A43" t="str">
            <v>致残人员生活补助</v>
          </cell>
          <cell r="B43" t="str">
            <v>致残人员生活补助</v>
          </cell>
          <cell r="C43" t="str">
            <v>致残生补</v>
          </cell>
        </row>
        <row r="44">
          <cell r="A44" t="str">
            <v>民族医疗减免经费补助</v>
          </cell>
          <cell r="B44" t="str">
            <v>民族医疗减免经费补助</v>
          </cell>
          <cell r="C44" t="str">
            <v>民医减免</v>
          </cell>
        </row>
        <row r="45">
          <cell r="A45" t="str">
            <v>进藏进疆义务兵一次性奖励资金</v>
          </cell>
          <cell r="B45" t="str">
            <v>进藏进疆义务兵一次性奖励资金</v>
          </cell>
          <cell r="C45" t="str">
            <v>藏疆兵奖</v>
          </cell>
        </row>
        <row r="46">
          <cell r="A46" t="str">
            <v>专职委员工作补贴</v>
          </cell>
          <cell r="B46" t="str">
            <v>残联（协）专职委员工作补贴</v>
          </cell>
          <cell r="C46" t="str">
            <v>残委误工</v>
          </cell>
        </row>
        <row r="47">
          <cell r="A47" t="str">
            <v>电费补贴</v>
          </cell>
          <cell r="B47" t="str">
            <v>电费补贴</v>
          </cell>
          <cell r="C47" t="str">
            <v>电费补贴</v>
          </cell>
        </row>
        <row r="48">
          <cell r="A48" t="str">
            <v>残疾儿童康复训练家长陪护补助</v>
          </cell>
          <cell r="B48" t="str">
            <v>残疾儿童康复训练家长陪护补助</v>
          </cell>
          <cell r="C48" t="str">
            <v>陪护补助</v>
          </cell>
        </row>
        <row r="49">
          <cell r="A49" t="str">
            <v>火化生态安葬补助</v>
          </cell>
          <cell r="B49" t="str">
            <v>火化生态安葬补助</v>
          </cell>
          <cell r="C49" t="str">
            <v>火化安葬</v>
          </cell>
        </row>
        <row r="50">
          <cell r="A50" t="str">
            <v>特殊群体生活补助</v>
          </cell>
          <cell r="B50" t="str">
            <v>特殊群体生活补助</v>
          </cell>
          <cell r="C50" t="str">
            <v>特殊群体</v>
          </cell>
        </row>
        <row r="51">
          <cell r="A51" t="str">
            <v>部分军队退役人员公益岗位补贴</v>
          </cell>
          <cell r="B51" t="str">
            <v>部分军队退役人员公益岗位补贴</v>
          </cell>
          <cell r="C51" t="str">
            <v>军退公益</v>
          </cell>
        </row>
        <row r="52">
          <cell r="A52" t="str">
            <v>困境儿童补贴</v>
          </cell>
          <cell r="B52" t="str">
            <v>困境儿童补贴</v>
          </cell>
          <cell r="C52" t="str">
            <v>困童补贴</v>
          </cell>
        </row>
        <row r="53">
          <cell r="A53" t="str">
            <v>民族地区少数民族高考奖学金</v>
          </cell>
          <cell r="B53" t="str">
            <v>民族地区少数民族高考奖学金</v>
          </cell>
          <cell r="C53" t="str">
            <v>民族奖学</v>
          </cell>
        </row>
        <row r="54">
          <cell r="A54" t="str">
            <v>优抚对象医疗补助</v>
          </cell>
          <cell r="B54" t="str">
            <v>优抚对象医疗补助</v>
          </cell>
          <cell r="C54" t="str">
            <v>优抚医补</v>
          </cell>
        </row>
        <row r="55">
          <cell r="A55" t="str">
            <v>在乡老复员军人、伤残军人、“三属”自然增长补贴</v>
          </cell>
          <cell r="B55" t="str">
            <v>在乡老复员军人、伤残军人、“三属”自然增长补贴</v>
          </cell>
          <cell r="C55" t="str">
            <v>自然增补</v>
          </cell>
        </row>
        <row r="56">
          <cell r="A56" t="str">
            <v>严重精神障碍患者救治救助监护奖励</v>
          </cell>
          <cell r="B56" t="str">
            <v>严重精神障碍患者救治救助监护奖励</v>
          </cell>
          <cell r="C56" t="str">
            <v>精障监护</v>
          </cell>
        </row>
        <row r="57">
          <cell r="A57" t="str">
            <v>大学生应征入伍奖励</v>
          </cell>
          <cell r="B57" t="str">
            <v>大学生应征入伍奖励</v>
          </cell>
          <cell r="C57" t="str">
            <v>大学入伍</v>
          </cell>
        </row>
        <row r="58">
          <cell r="A58" t="str">
            <v>困难残疾人临时救助补贴</v>
          </cell>
          <cell r="B58" t="str">
            <v>困难残疾人临时救助补贴</v>
          </cell>
          <cell r="C58" t="str">
            <v>残困救慰</v>
          </cell>
        </row>
        <row r="59">
          <cell r="A59" t="str">
            <v>二、三等战功补助</v>
          </cell>
          <cell r="B59" t="str">
            <v>二、三等战功补助</v>
          </cell>
          <cell r="C59" t="str">
            <v>战功补助</v>
          </cell>
        </row>
        <row r="60">
          <cell r="A60" t="str">
            <v>残疾人参保补贴</v>
          </cell>
          <cell r="B60" t="str">
            <v>残疾人参保补贴</v>
          </cell>
          <cell r="C60" t="str">
            <v>残保补贴</v>
          </cell>
        </row>
        <row r="61">
          <cell r="A61" t="str">
            <v>复员军人自然增长补贴</v>
          </cell>
          <cell r="B61" t="str">
            <v>复员军人自然增长补贴</v>
          </cell>
          <cell r="C61" t="str">
            <v>复员军增</v>
          </cell>
        </row>
        <row r="62">
          <cell r="A62" t="str">
            <v>残疾人叭叭车优待金</v>
          </cell>
          <cell r="B62" t="str">
            <v>残疾人叭叭车优待金</v>
          </cell>
          <cell r="C62" t="str">
            <v>残叭叭金</v>
          </cell>
        </row>
        <row r="63">
          <cell r="A63" t="str">
            <v>精神类残疾人住院补贴</v>
          </cell>
          <cell r="B63" t="str">
            <v>精神类残疾人住院补贴</v>
          </cell>
          <cell r="C63" t="str">
            <v>精残住院</v>
          </cell>
        </row>
        <row r="64">
          <cell r="A64" t="str">
            <v>矽肺病群体补助</v>
          </cell>
          <cell r="B64" t="str">
            <v>矽肺病群体生活医疗补助</v>
          </cell>
          <cell r="C64" t="str">
            <v>矽肺医补</v>
          </cell>
        </row>
        <row r="65">
          <cell r="A65" t="str">
            <v>低保高龄老人补贴</v>
          </cell>
          <cell r="B65" t="str">
            <v>80-89岁低保高龄老人补贴</v>
          </cell>
          <cell r="C65" t="str">
            <v>低保高龄</v>
          </cell>
        </row>
        <row r="66">
          <cell r="A66" t="str">
            <v>特困人员特殊救助</v>
          </cell>
          <cell r="B66" t="str">
            <v>特困人员特殊救助</v>
          </cell>
          <cell r="C66" t="str">
            <v>特殊救助</v>
          </cell>
        </row>
        <row r="67">
          <cell r="A67" t="str">
            <v>防返贫致贫救助</v>
          </cell>
          <cell r="B67" t="str">
            <v>防返贫致贫救助</v>
          </cell>
          <cell r="C67" t="str">
            <v>防贫救助</v>
          </cell>
        </row>
        <row r="68">
          <cell r="A68" t="str">
            <v>退役军人就业交通补助</v>
          </cell>
          <cell r="B68" t="str">
            <v>退役军人就业交通补助</v>
          </cell>
          <cell r="C68" t="str">
            <v>退役交补</v>
          </cell>
        </row>
        <row r="69">
          <cell r="A69" t="str">
            <v>优抚对象节日补助</v>
          </cell>
          <cell r="B69" t="str">
            <v>优抚对象节日补助</v>
          </cell>
          <cell r="C69" t="str">
            <v>优抚节补</v>
          </cell>
        </row>
        <row r="70">
          <cell r="A70" t="str">
            <v>特种工程兵困难补助</v>
          </cell>
          <cell r="B70" t="str">
            <v>特种工程兵困难补助</v>
          </cell>
          <cell r="C70" t="str">
            <v>特种困补</v>
          </cell>
        </row>
        <row r="71">
          <cell r="A71" t="str">
            <v>农村纯二女户结扎优待金</v>
          </cell>
          <cell r="B71" t="str">
            <v>农村纯二女户结扎优待金</v>
          </cell>
          <cell r="C71" t="str">
            <v>农结优待</v>
          </cell>
        </row>
        <row r="72">
          <cell r="A72" t="str">
            <v>计生特扶对象生活补贴</v>
          </cell>
          <cell r="B72" t="str">
            <v>计生特扶对象生活补贴</v>
          </cell>
          <cell r="C72" t="str">
            <v>特扶医补</v>
          </cell>
        </row>
        <row r="73">
          <cell r="A73" t="str">
            <v>计划生育特扶老龄补贴</v>
          </cell>
          <cell r="B73" t="str">
            <v>计划生育特扶老龄补贴</v>
          </cell>
          <cell r="C73" t="str">
            <v>计生老龄</v>
          </cell>
        </row>
        <row r="74">
          <cell r="A74" t="str">
            <v>城市低保户部分计划生育家庭奖励扶助</v>
          </cell>
          <cell r="B74" t="str">
            <v>城市低保户部分计划生育家庭奖励扶助</v>
          </cell>
          <cell r="C74" t="str">
            <v>低保计生</v>
          </cell>
        </row>
        <row r="75">
          <cell r="A75" t="str">
            <v>计划生育家庭特别扶助对象节日慰问</v>
          </cell>
          <cell r="B75" t="str">
            <v>计划生育家庭特别扶助对象节日慰问</v>
          </cell>
          <cell r="C75" t="str">
            <v>计生慰问</v>
          </cell>
        </row>
        <row r="76">
          <cell r="A76" t="str">
            <v>农村独生子女助学补助</v>
          </cell>
          <cell r="B76" t="str">
            <v>农村独生子女助学补助</v>
          </cell>
          <cell r="C76" t="str">
            <v>计生学补</v>
          </cell>
        </row>
        <row r="77">
          <cell r="A77" t="str">
            <v>计划生育家庭特别扶助一次性抚慰金</v>
          </cell>
          <cell r="B77" t="str">
            <v>计划生育家庭特别扶助一次性抚慰金</v>
          </cell>
          <cell r="C77" t="str">
            <v>失独抚慰</v>
          </cell>
        </row>
        <row r="78">
          <cell r="A78" t="str">
            <v>“生育关怀”专项资金</v>
          </cell>
          <cell r="B78" t="str">
            <v>“生育关怀”专项资金</v>
          </cell>
          <cell r="C78" t="str">
            <v>生育关怀</v>
          </cell>
        </row>
        <row r="79">
          <cell r="A79" t="str">
            <v>独生子女死亡伤残家庭扶助费</v>
          </cell>
          <cell r="B79" t="str">
            <v>独生子女死亡伤残家庭扶助费</v>
          </cell>
          <cell r="C79" t="str">
            <v>独残扶助</v>
          </cell>
        </row>
        <row r="80">
          <cell r="A80" t="str">
            <v>计划生育特殊困难家庭一次性救助</v>
          </cell>
          <cell r="B80" t="str">
            <v>计划生育特殊困难家庭一次性救助</v>
          </cell>
          <cell r="C80" t="str">
            <v>计生困补</v>
          </cell>
        </row>
        <row r="81">
          <cell r="A81" t="str">
            <v>农村奖扶提前享受</v>
          </cell>
          <cell r="B81" t="str">
            <v>农村部分计划生育家庭奖励扶助资金提前享受</v>
          </cell>
          <cell r="C81" t="str">
            <v>农奖提前</v>
          </cell>
        </row>
        <row r="82">
          <cell r="A82" t="str">
            <v>农村计划生育家庭放弃再生育补贴</v>
          </cell>
          <cell r="B82" t="str">
            <v>农村计划生育家庭放弃再生育养老保险和城乡居民医疗保险补贴</v>
          </cell>
          <cell r="C82" t="str">
            <v>农弃再生</v>
          </cell>
        </row>
        <row r="83">
          <cell r="A83" t="str">
            <v>株树桥水库水源保护专项补助</v>
          </cell>
          <cell r="B83" t="str">
            <v>株树桥水库水资源保护专项补助</v>
          </cell>
          <cell r="C83" t="str">
            <v>水保专补</v>
          </cell>
        </row>
        <row r="84">
          <cell r="A84" t="str">
            <v>60岁以上移民生活补贴</v>
          </cell>
          <cell r="B84" t="str">
            <v>60岁以上生活补贴</v>
          </cell>
          <cell r="C84" t="str">
            <v>生活补贴</v>
          </cell>
        </row>
        <row r="85">
          <cell r="A85" t="str">
            <v>三峡移民房屋自主维修补助</v>
          </cell>
          <cell r="B85" t="str">
            <v>三峡移民房屋自主维修补助</v>
          </cell>
          <cell r="C85" t="str">
            <v>三峡房补</v>
          </cell>
        </row>
        <row r="86">
          <cell r="A86" t="str">
            <v>移民青苗补偿</v>
          </cell>
          <cell r="B86" t="str">
            <v>移民青苗补偿</v>
          </cell>
          <cell r="C86" t="str">
            <v>移民青苗</v>
          </cell>
        </row>
        <row r="87">
          <cell r="A87" t="str">
            <v>水利伤残人员补助</v>
          </cell>
          <cell r="B87" t="str">
            <v>水利伤残人员补助</v>
          </cell>
          <cell r="C87" t="str">
            <v>水库残补</v>
          </cell>
        </row>
        <row r="88">
          <cell r="A88" t="str">
            <v>采煤沉陷补偿款</v>
          </cell>
          <cell r="B88" t="str">
            <v>采煤沉陷补偿款</v>
          </cell>
          <cell r="C88" t="str">
            <v>采煤沉陷</v>
          </cell>
        </row>
        <row r="89">
          <cell r="A89" t="str">
            <v>农机作业补贴</v>
          </cell>
          <cell r="B89" t="str">
            <v>农机作业补贴</v>
          </cell>
          <cell r="C89" t="str">
            <v>农机作业</v>
          </cell>
        </row>
        <row r="90">
          <cell r="A90" t="str">
            <v>农机购置累加补贴</v>
          </cell>
          <cell r="B90" t="str">
            <v>农机购置累加补贴</v>
          </cell>
          <cell r="C90" t="str">
            <v>农机累加</v>
          </cell>
        </row>
        <row r="91">
          <cell r="A91" t="str">
            <v>变型拖拉机报废拆解市级累加补贴</v>
          </cell>
          <cell r="B91" t="str">
            <v>变型拖拉机报废拆解市级累加补贴</v>
          </cell>
          <cell r="C91" t="str">
            <v>报废累加</v>
          </cell>
        </row>
        <row r="92">
          <cell r="A92" t="str">
            <v>农村土地承包经营权流转奖励资金</v>
          </cell>
          <cell r="B92" t="str">
            <v>农村土地承包经营权流转奖励资金</v>
          </cell>
          <cell r="C92" t="str">
            <v>土地流转</v>
          </cell>
        </row>
        <row r="93">
          <cell r="A93" t="str">
            <v>农村沼气项目补助</v>
          </cell>
          <cell r="B93" t="str">
            <v>农村沼气补贴项目</v>
          </cell>
          <cell r="C93" t="str">
            <v>沼气补贴</v>
          </cell>
        </row>
        <row r="94">
          <cell r="A94" t="str">
            <v>职业技能培训生活补贴</v>
          </cell>
          <cell r="B94" t="str">
            <v>残疾人职业技能培训补贴</v>
          </cell>
          <cell r="C94" t="str">
            <v>职技生补</v>
          </cell>
        </row>
        <row r="95">
          <cell r="A95" t="str">
            <v>村务监督人员误工补贴</v>
          </cell>
          <cell r="B95" t="str">
            <v>村务监督人员误工补助</v>
          </cell>
          <cell r="C95" t="str">
            <v>村监人员</v>
          </cell>
        </row>
        <row r="96">
          <cell r="A96" t="str">
            <v>老年村级计生专干生活困难补助</v>
          </cell>
          <cell r="B96" t="str">
            <v>老年村级计生专干生活困难补助</v>
          </cell>
          <cell r="C96" t="str">
            <v>老年村计</v>
          </cell>
        </row>
        <row r="97">
          <cell r="A97" t="str">
            <v>在岗乡村医生基本养老保险补贴</v>
          </cell>
          <cell r="B97" t="str">
            <v>在岗乡村医生基本养老保险补贴</v>
          </cell>
          <cell r="C97" t="str">
            <v>村医养保</v>
          </cell>
        </row>
        <row r="98">
          <cell r="A98" t="str">
            <v>地方武装人员生活补助</v>
          </cell>
          <cell r="B98" t="str">
            <v>地方武装人员生活补助</v>
          </cell>
          <cell r="C98" t="str">
            <v>地武救助</v>
          </cell>
        </row>
        <row r="99">
          <cell r="A99" t="str">
            <v>穆斯林肉食补贴</v>
          </cell>
          <cell r="B99" t="str">
            <v>穆斯林肉食补贴</v>
          </cell>
          <cell r="C99" t="str">
            <v>肉食补贴</v>
          </cell>
        </row>
        <row r="100">
          <cell r="A100" t="str">
            <v>购房契税奖补</v>
          </cell>
          <cell r="B100" t="str">
            <v>新建商品房购房财政奖补</v>
          </cell>
          <cell r="C100" t="str">
            <v>购房补贴</v>
          </cell>
        </row>
      </sheetData>
      <sheetData sheetId="5"/>
      <sheetData sheetId="6"/>
    </sheetDataSet>
  </externalBook>
</externalLink>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Them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1"/>
  <sheetViews>
    <sheetView tabSelected="1" workbookViewId="0">
      <selection activeCell="I7" sqref="I7"/>
    </sheetView>
  </sheetViews>
  <sheetFormatPr defaultColWidth="12.8611111111111" defaultRowHeight="22.5" customHeight="1"/>
  <cols>
    <col min="1" max="1" width="4.12962962962963" style="4" customWidth="1"/>
    <col min="2" max="2" width="7.5" style="4" customWidth="1"/>
    <col min="3" max="3" width="12.8611111111111" style="4" customWidth="1"/>
    <col min="4" max="5" width="19.25" style="4" customWidth="1"/>
    <col min="6" max="6" width="12" style="4" customWidth="1"/>
    <col min="7" max="7" width="24" style="4" customWidth="1"/>
    <col min="8" max="8" width="20.25" style="4" customWidth="1"/>
    <col min="9" max="9" width="35.75" style="4" customWidth="1"/>
    <col min="10" max="10" width="30.8796296296296" style="4" customWidth="1"/>
    <col min="11" max="11" width="7.87962962962963" style="4" customWidth="1"/>
    <col min="12" max="15" width="5.75" style="4" customWidth="1"/>
    <col min="16" max="16" width="12.8796296296296" style="4" customWidth="1"/>
    <col min="17" max="17" width="12.287037037037" style="4" customWidth="1"/>
    <col min="18" max="18" width="16" style="4" customWidth="1"/>
    <col min="19" max="16384" width="12.8611111111111" style="4"/>
  </cols>
  <sheetData>
    <row r="1" ht="17.25" customHeight="1" spans="1:18">
      <c r="A1" s="5" t="s">
        <v>0</v>
      </c>
      <c r="B1" s="6"/>
      <c r="C1" s="6"/>
      <c r="D1" s="7"/>
      <c r="E1" s="7"/>
      <c r="F1" s="7"/>
      <c r="G1" s="7"/>
      <c r="H1" s="7"/>
      <c r="I1" s="7"/>
      <c r="J1" s="7"/>
      <c r="K1" s="7"/>
      <c r="L1" s="7"/>
      <c r="M1" s="7"/>
      <c r="N1" s="7"/>
      <c r="O1" s="7"/>
      <c r="P1" s="7"/>
      <c r="Q1" s="7"/>
      <c r="R1" s="7"/>
    </row>
    <row r="2" ht="34.5" customHeight="1" spans="1:18">
      <c r="A2" s="8" t="s">
        <v>1</v>
      </c>
      <c r="B2" s="9"/>
      <c r="C2" s="9"/>
      <c r="D2" s="9"/>
      <c r="E2" s="9"/>
      <c r="F2" s="9"/>
      <c r="G2" s="9"/>
      <c r="H2" s="9"/>
      <c r="I2" s="9"/>
      <c r="J2" s="9"/>
      <c r="K2" s="9"/>
      <c r="L2" s="9"/>
      <c r="M2" s="9"/>
      <c r="N2" s="9"/>
      <c r="O2" s="9"/>
      <c r="P2" s="9"/>
      <c r="Q2" s="9"/>
      <c r="R2" s="9"/>
    </row>
    <row r="3" ht="18.75" customHeight="1" spans="1:18">
      <c r="A3" s="10" t="s">
        <v>2</v>
      </c>
      <c r="B3" s="11"/>
      <c r="C3" s="11"/>
      <c r="D3" s="11"/>
      <c r="E3" s="11"/>
      <c r="F3" s="11"/>
      <c r="G3" s="11"/>
      <c r="H3" s="11"/>
      <c r="I3" s="11"/>
      <c r="J3" s="11"/>
      <c r="K3" s="11"/>
      <c r="L3" s="11"/>
      <c r="M3" s="11"/>
      <c r="N3" s="11"/>
      <c r="O3" s="11"/>
      <c r="P3" s="11"/>
      <c r="Q3" s="11"/>
      <c r="R3" s="11"/>
    </row>
    <row r="4" s="1" customFormat="1" ht="32" customHeight="1" spans="1:18">
      <c r="A4" s="12" t="s">
        <v>3</v>
      </c>
      <c r="B4" s="12" t="s">
        <v>4</v>
      </c>
      <c r="C4" s="12" t="s">
        <v>5</v>
      </c>
      <c r="D4" s="12" t="s">
        <v>6</v>
      </c>
      <c r="E4" s="12" t="s">
        <v>7</v>
      </c>
      <c r="F4" s="12" t="s">
        <v>8</v>
      </c>
      <c r="G4" s="12" t="s">
        <v>9</v>
      </c>
      <c r="H4" s="12" t="s">
        <v>10</v>
      </c>
      <c r="I4" s="12" t="s">
        <v>11</v>
      </c>
      <c r="J4" s="12" t="s">
        <v>12</v>
      </c>
      <c r="K4" s="12" t="s">
        <v>13</v>
      </c>
      <c r="L4" s="12" t="s">
        <v>14</v>
      </c>
      <c r="M4" s="19"/>
      <c r="N4" s="12" t="s">
        <v>15</v>
      </c>
      <c r="O4" s="19"/>
      <c r="P4" s="19"/>
      <c r="Q4" s="12" t="s">
        <v>16</v>
      </c>
      <c r="R4" s="12" t="s">
        <v>17</v>
      </c>
    </row>
    <row r="5" ht="16.5" customHeight="1" spans="1:18">
      <c r="A5" s="13"/>
      <c r="B5" s="13"/>
      <c r="C5" s="13"/>
      <c r="D5" s="13"/>
      <c r="E5" s="13"/>
      <c r="F5" s="13"/>
      <c r="G5" s="13"/>
      <c r="H5" s="13"/>
      <c r="I5" s="13"/>
      <c r="J5" s="13"/>
      <c r="K5" s="13"/>
      <c r="L5" s="20" t="s">
        <v>18</v>
      </c>
      <c r="M5" s="20" t="s">
        <v>19</v>
      </c>
      <c r="N5" s="20" t="s">
        <v>18</v>
      </c>
      <c r="O5" s="20" t="s">
        <v>19</v>
      </c>
      <c r="P5" s="20" t="s">
        <v>20</v>
      </c>
      <c r="Q5" s="13"/>
      <c r="R5" s="13"/>
    </row>
    <row r="6" s="2" customFormat="1" ht="124.8" spans="1:18">
      <c r="A6" s="14">
        <f>ROW()-5</f>
        <v>1</v>
      </c>
      <c r="B6" s="15" t="s">
        <v>21</v>
      </c>
      <c r="C6" s="15" t="str">
        <f>IFERROR(IF(VLOOKUP(E6,e5a40c1c6c9bab46_a_col5!A:N,2,0)=0,"",VLOOKUP(E6,e5a40c1c6c9bab46_a_col5!A:N,2,0)),"")</f>
        <v>湖南省退役军人事务厅</v>
      </c>
      <c r="D6" s="15" t="str">
        <f>IFERROR(IF(VLOOKUP(E6,e5a40c1c6c9bab46_a_col5!A:N,3,0)=0,"",VLOOKUP(E6,e5a40c1c6c9bab46_a_col5!A:N,3,0)),"")</f>
        <v>残疾优抚对象抚恤金</v>
      </c>
      <c r="E6" s="16" t="s">
        <v>22</v>
      </c>
      <c r="F6" s="15" t="str">
        <f>IFERROR(IF(VLOOKUP(E6,e5a40c1c6c9bab46_a_col5!A:N,4,0)=0,"",VLOOKUP(E6,e5a40c1c6c9bab46_a_col5!A:N,4,0)),"")</f>
        <v>残疾优抚</v>
      </c>
      <c r="G6" s="14" t="str">
        <f>IFERROR(IF(VLOOKUP(E6,e5a40c1c6c9bab46_a_col5!A:N,5,0)=0,"",VLOOKUP(E6,e5a40c1c6c9bab46_a_col5!A:N,5,0)),"")</f>
        <v>1.《军人抚恤优待条例》
2.《湖南省退役军人事务厅 湖南省财政厅关于调整部分优抚对象等人员抚恤和生活补助标准的通知》（湘退役军人发〔2022〕67号）</v>
      </c>
      <c r="H6" s="15" t="str">
        <f>IFERROR(IF(VLOOKUP(E6,e5a40c1c6c9bab46_a_col5!A:N,6,0)=0,"",VLOOKUP(E6,e5a40c1c6c9bab46_a_col5!A:N,6,0)),"")</f>
        <v>发放优抚对象抚恤补助。</v>
      </c>
      <c r="I6" s="21" t="s">
        <v>23</v>
      </c>
      <c r="J6" s="22" t="s">
        <v>24</v>
      </c>
      <c r="K6" s="15" t="str">
        <f>IFERROR(IF(VLOOKUP(E6,e5a40c1c6c9bab46_a_col5!A:N,7,0)=0,"",VLOOKUP(E6,e5a40c1c6c9bab46_a_col5!A:N,7,0)),"")</f>
        <v>月</v>
      </c>
      <c r="L6" s="14" t="str">
        <f>IFERROR(IF(VLOOKUP(E6,e5a40c1c6c9bab46_a_col5!A:N,8,0)=0,"",VLOOKUP(E6,e5a40c1c6c9bab46_a_col5!A:N,8,0)),"")</f>
        <v/>
      </c>
      <c r="M6" s="14" t="str">
        <f>IFERROR(IF(VLOOKUP(E6,e5a40c1c6c9bab46_a_col5!A:N,9,0)=0,"",VLOOKUP(E6,e5a40c1c6c9bab46_a_col5!A:N,9,0)),"")</f>
        <v>√</v>
      </c>
      <c r="N6" s="14" t="str">
        <f>IFERROR(IF(VLOOKUP(E6,e5a40c1c6c9bab46_a_col5!A:N,10,0)=0,"",VLOOKUP(E6,e5a40c1c6c9bab46_a_col5!A:N,10,0)),"")</f>
        <v>√</v>
      </c>
      <c r="O6" s="14" t="str">
        <f>IFERROR(IF(VLOOKUP(E6,e5a40c1c6c9bab46_a_col5!A:N,11,0)=0,"",VLOOKUP(E6,e5a40c1c6c9bab46_a_col5!A:N,11,0)),"")</f>
        <v/>
      </c>
      <c r="P6" s="14" t="str">
        <f>IFERROR(IF(VLOOKUP(E6,e5a40c1c6c9bab46_a_col5!A:N,12,0)=0,"",VLOOKUP(E6,e5a40c1c6c9bab46_a_col5!A:N,12,0)),"")</f>
        <v/>
      </c>
      <c r="Q6" s="14" t="str">
        <f>IFERROR(IF(VLOOKUP(E6,e5a40c1c6c9bab46_a_col5!A:N,13,0)=0,"",VLOOKUP(E6,e5a40c1c6c9bab46_a_col5!A:N,13,0)),"")</f>
        <v>0731-85936659</v>
      </c>
      <c r="R6" s="15" t="str">
        <f>IFERROR(IF(VLOOKUP(E6,e5a40c1c6c9bab46_a_col5!A:N,14,0)=0,"",VLOOKUP(E6,e5a40c1c6c9bab46_a_col5!A:N,14,0)),"")</f>
        <v>政策可以公开，发放明细只对补贴对象公开</v>
      </c>
    </row>
    <row r="7" s="2" customFormat="1" ht="159" customHeight="1" spans="1:18">
      <c r="A7" s="14">
        <f>ROW()-5</f>
        <v>2</v>
      </c>
      <c r="B7" s="15" t="s">
        <v>21</v>
      </c>
      <c r="C7" s="15" t="str">
        <f>IFERROR(IF(VLOOKUP(E7,e5a40c1c6c9bab46_a_col5!A:N,2,0)=0,"",VLOOKUP(E7,e5a40c1c6c9bab46_a_col5!A:N,2,0)),"")</f>
        <v>湖南省退役军人事务厅</v>
      </c>
      <c r="D7" s="15" t="str">
        <f>IFERROR(IF(VLOOKUP(E7,e5a40c1c6c9bab46_a_col5!A:N,3,0)=0,"",VLOOKUP(E7,e5a40c1c6c9bab46_a_col5!A:N,3,0)),"")</f>
        <v>残疾军人护理费</v>
      </c>
      <c r="E7" s="17" t="s">
        <v>25</v>
      </c>
      <c r="F7" s="15" t="str">
        <f>IFERROR(IF(VLOOKUP(E7,e5a40c1c6c9bab46_a_col5!A:N,4,0)=0,"",VLOOKUP(E7,e5a40c1c6c9bab46_a_col5!A:N,4,0)),"")</f>
        <v>军残护理</v>
      </c>
      <c r="G7" s="14" t="str">
        <f>IFERROR(IF(VLOOKUP(E7,e5a40c1c6c9bab46_a_col5!A:N,5,0)=0,"",VLOOKUP(E7,e5a40c1c6c9bab46_a_col5!A:N,5,0)),"")</f>
        <v>1.《军人抚恤优待条例》
2.《湖南省退役军人事务厅 湖南省财政厅关于调整部分优抚对象等人员抚恤和生活补助标准的通知》（湘退役军人发〔2022〕67号）</v>
      </c>
      <c r="H7" s="15" t="str">
        <f>IFERROR(IF(VLOOKUP(E7,e5a40c1c6c9bab46_a_col5!A:N,6,0)=0,"",VLOOKUP(E7,e5a40c1c6c9bab46_a_col5!A:N,6,0)),"")</f>
        <v>发放优抚对象抚恤补助。</v>
      </c>
      <c r="I7" s="15" t="s">
        <v>26</v>
      </c>
      <c r="J7" s="15" t="s">
        <v>27</v>
      </c>
      <c r="K7" s="15" t="str">
        <f>IFERROR(IF(VLOOKUP(E7,e5a40c1c6c9bab46_a_col5!A:N,7,0)=0,"",VLOOKUP(E7,e5a40c1c6c9bab46_a_col5!A:N,7,0)),"")</f>
        <v>月</v>
      </c>
      <c r="L7" s="14" t="str">
        <f>IFERROR(IF(VLOOKUP(E7,e5a40c1c6c9bab46_a_col5!A:N,8,0)=0,"",VLOOKUP(E7,e5a40c1c6c9bab46_a_col5!A:N,8,0)),"")</f>
        <v/>
      </c>
      <c r="M7" s="14" t="str">
        <f>IFERROR(IF(VLOOKUP(E7,e5a40c1c6c9bab46_a_col5!A:N,9,0)=0,"",VLOOKUP(E7,e5a40c1c6c9bab46_a_col5!A:N,9,0)),"")</f>
        <v>√</v>
      </c>
      <c r="N7" s="14" t="str">
        <f>IFERROR(IF(VLOOKUP(E7,e5a40c1c6c9bab46_a_col5!A:N,10,0)=0,"",VLOOKUP(E7,e5a40c1c6c9bab46_a_col5!A:N,10,0)),"")</f>
        <v>√</v>
      </c>
      <c r="O7" s="14" t="str">
        <f>IFERROR(IF(VLOOKUP(E7,e5a40c1c6c9bab46_a_col5!A:N,11,0)=0,"",VLOOKUP(E7,e5a40c1c6c9bab46_a_col5!A:N,11,0)),"")</f>
        <v/>
      </c>
      <c r="P7" s="14" t="str">
        <f>IFERROR(IF(VLOOKUP(E7,e5a40c1c6c9bab46_a_col5!A:N,12,0)=0,"",VLOOKUP(E7,e5a40c1c6c9bab46_a_col5!A:N,12,0)),"")</f>
        <v/>
      </c>
      <c r="Q7" s="14" t="str">
        <f>IFERROR(IF(VLOOKUP(E7,e5a40c1c6c9bab46_a_col5!A:N,13,0)=0,"",VLOOKUP(E7,e5a40c1c6c9bab46_a_col5!A:N,13,0)),"")</f>
        <v>0731-85936659</v>
      </c>
      <c r="R7" s="15" t="str">
        <f>IFERROR(IF(VLOOKUP(E7,e5a40c1c6c9bab46_a_col5!A:N,14,0)=0,"",VLOOKUP(E7,e5a40c1c6c9bab46_a_col5!A:N,14,0)),"")</f>
        <v>政策可以公开，发放明细只对补贴对象公开</v>
      </c>
    </row>
    <row r="8" s="2" customFormat="1" ht="116" customHeight="1" spans="1:18">
      <c r="A8" s="14">
        <f t="shared" ref="A8:A17" si="0">ROW()-5</f>
        <v>3</v>
      </c>
      <c r="B8" s="15" t="s">
        <v>21</v>
      </c>
      <c r="C8" s="15" t="str">
        <f>IFERROR(IF(VLOOKUP(E8,e5a40c1c6c9bab46_a_col5!A:N,2,0)=0,"",VLOOKUP(E8,e5a40c1c6c9bab46_a_col5!A:N,2,0)),"")</f>
        <v>湖南省退役军人事务厅</v>
      </c>
      <c r="D8" s="14" t="str">
        <f>IFERROR(IF(VLOOKUP(E8,e5a40c1c6c9bab46_a_col5!A:N,3,0)=0,"",VLOOKUP(E8,e5a40c1c6c9bab46_a_col5!A:N,3,0)),"")</f>
        <v>“三属”定期抚恤</v>
      </c>
      <c r="E8" s="18" t="s">
        <v>28</v>
      </c>
      <c r="F8" s="15" t="str">
        <f>IFERROR(IF(VLOOKUP(E8,e5a40c1c6c9bab46_a_col5!A:N,4,0)=0,"",VLOOKUP(E8,e5a40c1c6c9bab46_a_col5!A:N,4,0)),"")</f>
        <v>三属优抚</v>
      </c>
      <c r="G8" s="14" t="str">
        <f>IFERROR(IF(VLOOKUP(E8,e5a40c1c6c9bab46_a_col5!A:N,5,0)=0,"",VLOOKUP(E8,e5a40c1c6c9bab46_a_col5!A:N,5,0)),"")</f>
        <v>1.《军人抚恤优待条例》
2.《湖南省退役军人事务厅 湖南省财政厅关于调整部分优抚对象等人员抚恤和生活补助标准的通知》（湘退役军人发〔2022〕67号）</v>
      </c>
      <c r="H8" s="15" t="str">
        <f>IFERROR(IF(VLOOKUP(E8,e5a40c1c6c9bab46_a_col5!A:N,6,0)=0,"",VLOOKUP(E8,e5a40c1c6c9bab46_a_col5!A:N,6,0)),"")</f>
        <v>发放优抚对象抚恤补助。</v>
      </c>
      <c r="I8" s="15" t="s">
        <v>29</v>
      </c>
      <c r="J8" s="14" t="s">
        <v>30</v>
      </c>
      <c r="K8" s="15" t="str">
        <f>IFERROR(IF(VLOOKUP(E8,e5a40c1c6c9bab46_a_col5!A:N,7,0)=0,"",VLOOKUP(E8,e5a40c1c6c9bab46_a_col5!A:N,7,0)),"")</f>
        <v>月</v>
      </c>
      <c r="L8" s="14" t="str">
        <f>IFERROR(IF(VLOOKUP(E8,e5a40c1c6c9bab46_a_col5!A:N,8,0)=0,"",VLOOKUP(E8,e5a40c1c6c9bab46_a_col5!A:N,8,0)),"")</f>
        <v/>
      </c>
      <c r="M8" s="14" t="str">
        <f>IFERROR(IF(VLOOKUP(E8,e5a40c1c6c9bab46_a_col5!A:N,9,0)=0,"",VLOOKUP(E8,e5a40c1c6c9bab46_a_col5!A:N,9,0)),"")</f>
        <v>√</v>
      </c>
      <c r="N8" s="14" t="str">
        <f>IFERROR(IF(VLOOKUP(E8,e5a40c1c6c9bab46_a_col5!A:N,10,0)=0,"",VLOOKUP(E8,e5a40c1c6c9bab46_a_col5!A:N,10,0)),"")</f>
        <v>√</v>
      </c>
      <c r="O8" s="14" t="str">
        <f>IFERROR(IF(VLOOKUP(E8,e5a40c1c6c9bab46_a_col5!A:N,11,0)=0,"",VLOOKUP(E8,e5a40c1c6c9bab46_a_col5!A:N,11,0)),"")</f>
        <v/>
      </c>
      <c r="P8" s="14" t="str">
        <f>IFERROR(IF(VLOOKUP(E8,e5a40c1c6c9bab46_a_col5!A:N,12,0)=0,"",VLOOKUP(E8,e5a40c1c6c9bab46_a_col5!A:N,12,0)),"")</f>
        <v/>
      </c>
      <c r="Q8" s="14" t="str">
        <f>IFERROR(IF(VLOOKUP(E8,e5a40c1c6c9bab46_a_col5!A:N,13,0)=0,"",VLOOKUP(E8,e5a40c1c6c9bab46_a_col5!A:N,13,0)),"")</f>
        <v>0731-85936659</v>
      </c>
      <c r="R8" s="15" t="str">
        <f>IFERROR(IF(VLOOKUP(E8,e5a40c1c6c9bab46_a_col5!A:N,14,0)=0,"",VLOOKUP(E8,e5a40c1c6c9bab46_a_col5!A:N,14,0)),"")</f>
        <v>政策可以公开，发放明细只对补贴对象公开</v>
      </c>
    </row>
    <row r="9" s="2" customFormat="1" ht="120" customHeight="1" spans="1:18">
      <c r="A9" s="14">
        <f t="shared" si="0"/>
        <v>4</v>
      </c>
      <c r="B9" s="15" t="s">
        <v>21</v>
      </c>
      <c r="C9" s="15" t="str">
        <f>IFERROR(IF(VLOOKUP(E9,e5a40c1c6c9bab46_a_col5!A:N,2,0)=0,"",VLOOKUP(E9,e5a40c1c6c9bab46_a_col5!A:N,2,0)),"")</f>
        <v>湖南省退役军人事务厅</v>
      </c>
      <c r="D9" s="15" t="str">
        <f>IFERROR(IF(VLOOKUP(E9,e5a40c1c6c9bab46_a_col5!A:N,3,0)=0,"",VLOOKUP(E9,e5a40c1c6c9bab46_a_col5!A:N,3,0)),"")</f>
        <v>在乡复员军人生活补助</v>
      </c>
      <c r="E9" s="17" t="s">
        <v>31</v>
      </c>
      <c r="F9" s="15" t="str">
        <f>IFERROR(IF(VLOOKUP(E9,e5a40c1c6c9bab46_a_col5!A:N,4,0)=0,"",VLOOKUP(E9,e5a40c1c6c9bab46_a_col5!A:N,4,0)),"")</f>
        <v>在乡复员</v>
      </c>
      <c r="G9" s="14" t="str">
        <f>IFERROR(IF(VLOOKUP(E9,e5a40c1c6c9bab46_a_col5!A:N,5,0)=0,"",VLOOKUP(E9,e5a40c1c6c9bab46_a_col5!A:N,5,0)),"")</f>
        <v>1.《军人抚恤优待条例》
2.《湖南省退役军人事务厅 湖南省财政厅关于调整部分优抚对象等人员抚恤和生活补助标准的通知》（湘退役军人发〔2022〕67号）</v>
      </c>
      <c r="H9" s="15" t="str">
        <f>IFERROR(IF(VLOOKUP(E9,e5a40c1c6c9bab46_a_col5!A:N,6,0)=0,"",VLOOKUP(E9,e5a40c1c6c9bab46_a_col5!A:N,6,0)),"")</f>
        <v>发放优抚对象抚恤补助。</v>
      </c>
      <c r="I9" s="15" t="s">
        <v>32</v>
      </c>
      <c r="J9" s="14" t="s">
        <v>33</v>
      </c>
      <c r="K9" s="15" t="str">
        <f>IFERROR(IF(VLOOKUP(E9,e5a40c1c6c9bab46_a_col5!A:N,7,0)=0,"",VLOOKUP(E9,e5a40c1c6c9bab46_a_col5!A:N,7,0)),"")</f>
        <v>月</v>
      </c>
      <c r="L9" s="14" t="str">
        <f>IFERROR(IF(VLOOKUP(E9,e5a40c1c6c9bab46_a_col5!A:N,8,0)=0,"",VLOOKUP(E9,e5a40c1c6c9bab46_a_col5!A:N,8,0)),"")</f>
        <v/>
      </c>
      <c r="M9" s="14" t="str">
        <f>IFERROR(IF(VLOOKUP(E9,e5a40c1c6c9bab46_a_col5!A:N,9,0)=0,"",VLOOKUP(E9,e5a40c1c6c9bab46_a_col5!A:N,9,0)),"")</f>
        <v>√</v>
      </c>
      <c r="N9" s="14" t="str">
        <f>IFERROR(IF(VLOOKUP(E9,e5a40c1c6c9bab46_a_col5!A:N,10,0)=0,"",VLOOKUP(E9,e5a40c1c6c9bab46_a_col5!A:N,10,0)),"")</f>
        <v>√</v>
      </c>
      <c r="O9" s="14" t="str">
        <f>IFERROR(IF(VLOOKUP(E9,e5a40c1c6c9bab46_a_col5!A:N,11,0)=0,"",VLOOKUP(E9,e5a40c1c6c9bab46_a_col5!A:N,11,0)),"")</f>
        <v/>
      </c>
      <c r="P9" s="14" t="str">
        <f>IFERROR(IF(VLOOKUP(E9,e5a40c1c6c9bab46_a_col5!A:N,12,0)=0,"",VLOOKUP(E9,e5a40c1c6c9bab46_a_col5!A:N,12,0)),"")</f>
        <v/>
      </c>
      <c r="Q9" s="14" t="str">
        <f>IFERROR(IF(VLOOKUP(E9,e5a40c1c6c9bab46_a_col5!A:N,13,0)=0,"",VLOOKUP(E9,e5a40c1c6c9bab46_a_col5!A:N,13,0)),"")</f>
        <v>0731-85936659</v>
      </c>
      <c r="R9" s="15" t="str">
        <f>IFERROR(IF(VLOOKUP(E9,e5a40c1c6c9bab46_a_col5!A:N,14,0)=0,"",VLOOKUP(E9,e5a40c1c6c9bab46_a_col5!A:N,14,0)),"")</f>
        <v>政策可以公开，发放明细只对补贴对象公开</v>
      </c>
    </row>
    <row r="10" s="2" customFormat="1" ht="124.8" spans="1:18">
      <c r="A10" s="14">
        <f t="shared" si="0"/>
        <v>5</v>
      </c>
      <c r="B10" s="15" t="s">
        <v>21</v>
      </c>
      <c r="C10" s="15" t="str">
        <f>IFERROR(IF(VLOOKUP(E10,e5a40c1c6c9bab46_a_col5!A:N,2,0)=0,"",VLOOKUP(E10,e5a40c1c6c9bab46_a_col5!A:N,2,0)),"")</f>
        <v>湖南省退役军人事务厅</v>
      </c>
      <c r="D10" s="15" t="str">
        <f>IFERROR(IF(VLOOKUP(E10,e5a40c1c6c9bab46_a_col5!A:N,3,0)=0,"",VLOOKUP(E10,e5a40c1c6c9bab46_a_col5!A:N,3,0)),"")</f>
        <v>带病回乡退伍军人生活补助</v>
      </c>
      <c r="E10" s="17" t="s">
        <v>34</v>
      </c>
      <c r="F10" s="15" t="str">
        <f>IFERROR(IF(VLOOKUP(E10,e5a40c1c6c9bab46_a_col5!A:N,4,0)=0,"",VLOOKUP(E10,e5a40c1c6c9bab46_a_col5!A:N,4,0)),"")</f>
        <v>带病回乡</v>
      </c>
      <c r="G10" s="14" t="str">
        <f>IFERROR(IF(VLOOKUP(E10,e5a40c1c6c9bab46_a_col5!A:N,5,0)=0,"",VLOOKUP(E10,e5a40c1c6c9bab46_a_col5!A:N,5,0)),"")</f>
        <v>1.《军人抚恤优待条例》
2.《湖南省退役军人事务厅 湖南省财政厅关于调整部分优抚对象等人员抚恤和生活补助标准的通知》（湘退役军人发〔2022〕67号）</v>
      </c>
      <c r="H10" s="15" t="str">
        <f>IFERROR(IF(VLOOKUP(E10,e5a40c1c6c9bab46_a_col5!A:N,6,0)=0,"",VLOOKUP(E10,e5a40c1c6c9bab46_a_col5!A:N,6,0)),"")</f>
        <v>发放优抚对象抚恤补助。</v>
      </c>
      <c r="I10" s="15" t="s">
        <v>35</v>
      </c>
      <c r="J10" s="14" t="s">
        <v>36</v>
      </c>
      <c r="K10" s="15" t="str">
        <f>IFERROR(IF(VLOOKUP(E10,e5a40c1c6c9bab46_a_col5!A:N,7,0)=0,"",VLOOKUP(E10,e5a40c1c6c9bab46_a_col5!A:N,7,0)),"")</f>
        <v>月</v>
      </c>
      <c r="L10" s="14" t="str">
        <f>IFERROR(IF(VLOOKUP(E10,e5a40c1c6c9bab46_a_col5!A:N,8,0)=0,"",VLOOKUP(E10,e5a40c1c6c9bab46_a_col5!A:N,8,0)),"")</f>
        <v/>
      </c>
      <c r="M10" s="14" t="str">
        <f>IFERROR(IF(VLOOKUP(E10,e5a40c1c6c9bab46_a_col5!A:N,9,0)=0,"",VLOOKUP(E10,e5a40c1c6c9bab46_a_col5!A:N,9,0)),"")</f>
        <v>√</v>
      </c>
      <c r="N10" s="14" t="str">
        <f>IFERROR(IF(VLOOKUP(E10,e5a40c1c6c9bab46_a_col5!A:N,10,0)=0,"",VLOOKUP(E10,e5a40c1c6c9bab46_a_col5!A:N,10,0)),"")</f>
        <v>√</v>
      </c>
      <c r="O10" s="14" t="str">
        <f>IFERROR(IF(VLOOKUP(E10,e5a40c1c6c9bab46_a_col5!A:N,11,0)=0,"",VLOOKUP(E10,e5a40c1c6c9bab46_a_col5!A:N,11,0)),"")</f>
        <v/>
      </c>
      <c r="P10" s="14" t="str">
        <f>IFERROR(IF(VLOOKUP(E10,e5a40c1c6c9bab46_a_col5!A:N,12,0)=0,"",VLOOKUP(E10,e5a40c1c6c9bab46_a_col5!A:N,12,0)),"")</f>
        <v/>
      </c>
      <c r="Q10" s="14" t="str">
        <f>IFERROR(IF(VLOOKUP(E10,e5a40c1c6c9bab46_a_col5!A:N,13,0)=0,"",VLOOKUP(E10,e5a40c1c6c9bab46_a_col5!A:N,13,0)),"")</f>
        <v>0731-85936659</v>
      </c>
      <c r="R10" s="15" t="str">
        <f>IFERROR(IF(VLOOKUP(E10,e5a40c1c6c9bab46_a_col5!A:N,14,0)=0,"",VLOOKUP(E10,e5a40c1c6c9bab46_a_col5!A:N,14,0)),"")</f>
        <v>政策可以公开，发放明细只对补贴对象公开</v>
      </c>
    </row>
    <row r="11" s="2" customFormat="1" ht="115" customHeight="1" spans="1:18">
      <c r="A11" s="14">
        <f t="shared" si="0"/>
        <v>6</v>
      </c>
      <c r="B11" s="15" t="s">
        <v>21</v>
      </c>
      <c r="C11" s="15" t="str">
        <f>IFERROR(IF(VLOOKUP(E11,e5a40c1c6c9bab46_a_col5!A:N,2,0)=0,"",VLOOKUP(E11,e5a40c1c6c9bab46_a_col5!A:N,2,0)),"")</f>
        <v>湖南省退役军人事务厅</v>
      </c>
      <c r="D11" s="15" t="str">
        <f>IFERROR(IF(VLOOKUP(E11,e5a40c1c6c9bab46_a_col5!A:N,3,0)=0,"",VLOOKUP(E11,e5a40c1c6c9bab46_a_col5!A:N,3,0)),"")</f>
        <v>老年烈士子女定期生活补助</v>
      </c>
      <c r="E11" s="17" t="s">
        <v>37</v>
      </c>
      <c r="F11" s="15" t="str">
        <f>IFERROR(IF(VLOOKUP(E11,e5a40c1c6c9bab46_a_col5!A:N,4,0)=0,"",VLOOKUP(E11,e5a40c1c6c9bab46_a_col5!A:N,4,0)),"")</f>
        <v>老烈子补</v>
      </c>
      <c r="G11" s="14" t="str">
        <f>IFERROR(IF(VLOOKUP(E11,e5a40c1c6c9bab46_a_col5!A:N,5,0)=0,"",VLOOKUP(E11,e5a40c1c6c9bab46_a_col5!A:N,5,0)),"")</f>
        <v>1.《军人抚恤优待条例》
2.《湖南省退役军人事务厅 湖南省财政厅关于调整部分优抚对象等人员抚恤和生活补助标准的通知》（湘退役军人发〔2022〕67号）</v>
      </c>
      <c r="H11" s="15" t="str">
        <f>IFERROR(IF(VLOOKUP(E11,e5a40c1c6c9bab46_a_col5!A:N,6,0)=0,"",VLOOKUP(E11,e5a40c1c6c9bab46_a_col5!A:N,6,0)),"")</f>
        <v>发放优抚对象抚恤补助。</v>
      </c>
      <c r="I11" s="15" t="s">
        <v>38</v>
      </c>
      <c r="J11" s="14" t="s">
        <v>39</v>
      </c>
      <c r="K11" s="15" t="str">
        <f>IFERROR(IF(VLOOKUP(E11,e5a40c1c6c9bab46_a_col5!A:N,7,0)=0,"",VLOOKUP(E11,e5a40c1c6c9bab46_a_col5!A:N,7,0)),"")</f>
        <v>月</v>
      </c>
      <c r="L11" s="14" t="str">
        <f>IFERROR(IF(VLOOKUP(E11,e5a40c1c6c9bab46_a_col5!A:N,8,0)=0,"",VLOOKUP(E11,e5a40c1c6c9bab46_a_col5!A:N,8,0)),"")</f>
        <v/>
      </c>
      <c r="M11" s="14" t="str">
        <f>IFERROR(IF(VLOOKUP(E11,e5a40c1c6c9bab46_a_col5!A:N,9,0)=0,"",VLOOKUP(E11,e5a40c1c6c9bab46_a_col5!A:N,9,0)),"")</f>
        <v>√</v>
      </c>
      <c r="N11" s="14" t="str">
        <f>IFERROR(IF(VLOOKUP(E11,e5a40c1c6c9bab46_a_col5!A:N,10,0)=0,"",VLOOKUP(E11,e5a40c1c6c9bab46_a_col5!A:N,10,0)),"")</f>
        <v>√</v>
      </c>
      <c r="O11" s="14" t="str">
        <f>IFERROR(IF(VLOOKUP(E11,e5a40c1c6c9bab46_a_col5!A:N,11,0)=0,"",VLOOKUP(E11,e5a40c1c6c9bab46_a_col5!A:N,11,0)),"")</f>
        <v/>
      </c>
      <c r="P11" s="14" t="str">
        <f>IFERROR(IF(VLOOKUP(E11,e5a40c1c6c9bab46_a_col5!A:N,12,0)=0,"",VLOOKUP(E11,e5a40c1c6c9bab46_a_col5!A:N,12,0)),"")</f>
        <v/>
      </c>
      <c r="Q11" s="14" t="str">
        <f>IFERROR(IF(VLOOKUP(E11,e5a40c1c6c9bab46_a_col5!A:N,13,0)=0,"",VLOOKUP(E11,e5a40c1c6c9bab46_a_col5!A:N,13,0)),"")</f>
        <v>0731-85936659</v>
      </c>
      <c r="R11" s="15" t="str">
        <f>IFERROR(IF(VLOOKUP(E11,e5a40c1c6c9bab46_a_col5!A:N,14,0)=0,"",VLOOKUP(E11,e5a40c1c6c9bab46_a_col5!A:N,14,0)),"")</f>
        <v>政策可以公开，发放明细只对补贴对象公开</v>
      </c>
    </row>
    <row r="12" s="2" customFormat="1" ht="116" customHeight="1" spans="1:18">
      <c r="A12" s="14">
        <f t="shared" si="0"/>
        <v>7</v>
      </c>
      <c r="B12" s="15" t="s">
        <v>21</v>
      </c>
      <c r="C12" s="15" t="str">
        <f>IFERROR(IF(VLOOKUP(E12,e5a40c1c6c9bab46_a_col5!A:N,2,0)=0,"",VLOOKUP(E12,e5a40c1c6c9bab46_a_col5!A:N,2,0)),"")</f>
        <v>湖南省退役军人事务厅</v>
      </c>
      <c r="D12" s="14" t="str">
        <f>IFERROR(IF(VLOOKUP(E12,e5a40c1c6c9bab46_a_col5!A:N,3,0)=0,"",VLOOKUP(E12,e5a40c1c6c9bab46_a_col5!A:N,3,0)),"")</f>
        <v>60周岁以上农村籍退役士兵生活补助</v>
      </c>
      <c r="E12" s="18" t="s">
        <v>40</v>
      </c>
      <c r="F12" s="15" t="str">
        <f>IFERROR(IF(VLOOKUP(E12,e5a40c1c6c9bab46_a_col5!A:N,4,0)=0,"",VLOOKUP(E12,e5a40c1c6c9bab46_a_col5!A:N,4,0)),"")</f>
        <v>农退士兵</v>
      </c>
      <c r="G12" s="14" t="str">
        <f>IFERROR(IF(VLOOKUP(E12,e5a40c1c6c9bab46_a_col5!A:N,5,0)=0,"",VLOOKUP(E12,e5a40c1c6c9bab46_a_col5!A:N,5,0)),"")</f>
        <v>1.《军人抚恤优待条例》
2.《湖南省退役军人事务厅 湖南省财政厅关于调整部分优抚对象等人员抚恤和生活补助标准的通知》（湘退役军人发〔2022〕67号）</v>
      </c>
      <c r="H12" s="15" t="str">
        <f>IFERROR(IF(VLOOKUP(E12,e5a40c1c6c9bab46_a_col5!A:N,6,0)=0,"",VLOOKUP(E12,e5a40c1c6c9bab46_a_col5!A:N,6,0)),"")</f>
        <v>发放优抚对象抚恤补助。</v>
      </c>
      <c r="I12" s="14" t="s">
        <v>41</v>
      </c>
      <c r="J12" s="14" t="s">
        <v>42</v>
      </c>
      <c r="K12" s="15" t="str">
        <f>IFERROR(IF(VLOOKUP(E12,e5a40c1c6c9bab46_a_col5!A:N,7,0)=0,"",VLOOKUP(E12,e5a40c1c6c9bab46_a_col5!A:N,7,0)),"")</f>
        <v>月</v>
      </c>
      <c r="L12" s="14" t="str">
        <f>IFERROR(IF(VLOOKUP(E12,e5a40c1c6c9bab46_a_col5!A:N,8,0)=0,"",VLOOKUP(E12,e5a40c1c6c9bab46_a_col5!A:N,8,0)),"")</f>
        <v/>
      </c>
      <c r="M12" s="14" t="str">
        <f>IFERROR(IF(VLOOKUP(E12,e5a40c1c6c9bab46_a_col5!A:N,9,0)=0,"",VLOOKUP(E12,e5a40c1c6c9bab46_a_col5!A:N,9,0)),"")</f>
        <v>√</v>
      </c>
      <c r="N12" s="14" t="str">
        <f>IFERROR(IF(VLOOKUP(E12,e5a40c1c6c9bab46_a_col5!A:N,10,0)=0,"",VLOOKUP(E12,e5a40c1c6c9bab46_a_col5!A:N,10,0)),"")</f>
        <v>√</v>
      </c>
      <c r="O12" s="14" t="str">
        <f>IFERROR(IF(VLOOKUP(E12,e5a40c1c6c9bab46_a_col5!A:N,11,0)=0,"",VLOOKUP(E12,e5a40c1c6c9bab46_a_col5!A:N,11,0)),"")</f>
        <v/>
      </c>
      <c r="P12" s="14" t="str">
        <f>IFERROR(IF(VLOOKUP(E12,e5a40c1c6c9bab46_a_col5!A:N,12,0)=0,"",VLOOKUP(E12,e5a40c1c6c9bab46_a_col5!A:N,12,0)),"")</f>
        <v/>
      </c>
      <c r="Q12" s="14" t="str">
        <f>IFERROR(IF(VLOOKUP(E12,e5a40c1c6c9bab46_a_col5!A:N,13,0)=0,"",VLOOKUP(E12,e5a40c1c6c9bab46_a_col5!A:N,13,0)),"")</f>
        <v>0731-85936659</v>
      </c>
      <c r="R12" s="15" t="str">
        <f>IFERROR(IF(VLOOKUP(E12,e5a40c1c6c9bab46_a_col5!A:N,14,0)=0,"",VLOOKUP(E12,e5a40c1c6c9bab46_a_col5!A:N,14,0)),"")</f>
        <v>政策可以公开，发放明细只对补贴对象公开</v>
      </c>
    </row>
    <row r="13" s="2" customFormat="1" ht="117" customHeight="1" spans="1:18">
      <c r="A13" s="14">
        <f t="shared" si="0"/>
        <v>8</v>
      </c>
      <c r="B13" s="15" t="s">
        <v>21</v>
      </c>
      <c r="C13" s="15" t="str">
        <f>IFERROR(IF(VLOOKUP(E13,e5a40c1c6c9bab46_a_col5!A:N,2,0)=0,"",VLOOKUP(E13,e5a40c1c6c9bab46_a_col5!A:N,2,0)),"")</f>
        <v>湖南省退役军人事务厅</v>
      </c>
      <c r="D13" s="15" t="str">
        <f>IFERROR(IF(VLOOKUP(E13,e5a40c1c6c9bab46_a_col5!A:N,3,0)=0,"",VLOOKUP(E13,e5a40c1c6c9bab46_a_col5!A:N,3,0)),"")</f>
        <v>重点优抚对象丧葬费补助</v>
      </c>
      <c r="E13" s="17" t="s">
        <v>43</v>
      </c>
      <c r="F13" s="15" t="str">
        <f>IFERROR(IF(VLOOKUP(E13,e5a40c1c6c9bab46_a_col5!A:N,4,0)=0,"",VLOOKUP(E13,e5a40c1c6c9bab46_a_col5!A:N,4,0)),"")</f>
        <v>优抚丧葬</v>
      </c>
      <c r="G13" s="14" t="str">
        <f>IFERROR(IF(VLOOKUP(E13,e5a40c1c6c9bab46_a_col5!A:N,5,0)=0,"",VLOOKUP(E13,e5a40c1c6c9bab46_a_col5!A:N,5,0)),"")</f>
        <v>1.《军人抚恤优待条例》
2.《湖南省退役军人事务厅 湖南省财政厅关于调整部分优抚对象等人员抚恤和生活补助标准的通知》（湘退役军人发〔2022〕67号）</v>
      </c>
      <c r="H13" s="15" t="str">
        <f>IFERROR(IF(VLOOKUP(E13,e5a40c1c6c9bab46_a_col5!A:N,6,0)=0,"",VLOOKUP(E13,e5a40c1c6c9bab46_a_col5!A:N,6,0)),"")</f>
        <v>发放优抚对象抚恤补助。</v>
      </c>
      <c r="I13" s="15" t="s">
        <v>44</v>
      </c>
      <c r="J13" s="15" t="s">
        <v>45</v>
      </c>
      <c r="K13" s="15" t="str">
        <f>IFERROR(IF(VLOOKUP(E13,e5a40c1c6c9bab46_a_col5!A:N,7,0)=0,"",VLOOKUP(E13,e5a40c1c6c9bab46_a_col5!A:N,7,0)),"")</f>
        <v>不定期</v>
      </c>
      <c r="L13" s="14" t="str">
        <f>IFERROR(IF(VLOOKUP(E13,e5a40c1c6c9bab46_a_col5!A:N,8,0)=0,"",VLOOKUP(E13,e5a40c1c6c9bab46_a_col5!A:N,8,0)),"")</f>
        <v/>
      </c>
      <c r="M13" s="14" t="str">
        <f>IFERROR(IF(VLOOKUP(E13,e5a40c1c6c9bab46_a_col5!A:N,9,0)=0,"",VLOOKUP(E13,e5a40c1c6c9bab46_a_col5!A:N,9,0)),"")</f>
        <v>√</v>
      </c>
      <c r="N13" s="14" t="str">
        <f>IFERROR(IF(VLOOKUP(E13,e5a40c1c6c9bab46_a_col5!A:N,10,0)=0,"",VLOOKUP(E13,e5a40c1c6c9bab46_a_col5!A:N,10,0)),"")</f>
        <v>√</v>
      </c>
      <c r="O13" s="14" t="str">
        <f>IFERROR(IF(VLOOKUP(E13,e5a40c1c6c9bab46_a_col5!A:N,11,0)=0,"",VLOOKUP(E13,e5a40c1c6c9bab46_a_col5!A:N,11,0)),"")</f>
        <v/>
      </c>
      <c r="P13" s="14" t="str">
        <f>IFERROR(IF(VLOOKUP(E13,e5a40c1c6c9bab46_a_col5!A:N,12,0)=0,"",VLOOKUP(E13,e5a40c1c6c9bab46_a_col5!A:N,12,0)),"")</f>
        <v/>
      </c>
      <c r="Q13" s="14" t="str">
        <f>IFERROR(IF(VLOOKUP(E13,e5a40c1c6c9bab46_a_col5!A:N,13,0)=0,"",VLOOKUP(E13,e5a40c1c6c9bab46_a_col5!A:N,13,0)),"")</f>
        <v>0731-85936659</v>
      </c>
      <c r="R13" s="15" t="str">
        <f>IFERROR(IF(VLOOKUP(E13,e5a40c1c6c9bab46_a_col5!A:N,14,0)=0,"",VLOOKUP(E13,e5a40c1c6c9bab46_a_col5!A:N,14,0)),"")</f>
        <v>政策可以公开，发放明细只对补贴对象公开</v>
      </c>
    </row>
    <row r="14" s="2" customFormat="1" ht="124.8" spans="1:18">
      <c r="A14" s="14">
        <f t="shared" si="0"/>
        <v>9</v>
      </c>
      <c r="B14" s="15" t="s">
        <v>21</v>
      </c>
      <c r="C14" s="15" t="str">
        <f>IFERROR(IF(VLOOKUP(E14,e5a40c1c6c9bab46_a_col5!A:N,2,0)=0,"",VLOOKUP(E14,e5a40c1c6c9bab46_a_col5!A:N,2,0)),"")</f>
        <v>湖南省残疾人联合会</v>
      </c>
      <c r="D14" s="15" t="str">
        <f>IFERROR(IF(VLOOKUP(E14,e5a40c1c6c9bab46_a_col5!A:N,3,0)=0,"",VLOOKUP(E14,e5a40c1c6c9bab46_a_col5!A:N,3,0)),"")</f>
        <v>残疾人机动轮椅车燃油补贴</v>
      </c>
      <c r="E14" s="17" t="s">
        <v>46</v>
      </c>
      <c r="F14" s="15" t="str">
        <f>IFERROR(IF(VLOOKUP(E14,e5a40c1c6c9bab46_a_col5!A:N,4,0)=0,"",VLOOKUP(E14,e5a40c1c6c9bab46_a_col5!A:N,4,0)),"")</f>
        <v>燃油补贴</v>
      </c>
      <c r="G14" s="14" t="str">
        <f>IFERROR(IF(VLOOKUP(E14,e5a40c1c6c9bab46_a_col5!A:N,5,0)=0,"",VLOOKUP(E14,e5a40c1c6c9bab46_a_col5!A:N,5,0)),"")</f>
        <v>1.《财政部 中国残联关于残疾人机动轮椅车燃油补贴的通知》 （财社〔2010〕256号）
2.《财政部关于下达2011年残疾人事业补助资金的通知》（财社〔2011〕111号）</v>
      </c>
      <c r="H14" s="15" t="str">
        <f>IFERROR(IF(VLOOKUP(E14,e5a40c1c6c9bab46_a_col5!A:N,6,0)=0,"",VLOOKUP(E14,e5a40c1c6c9bab46_a_col5!A:N,6,0)),"")</f>
        <v>残疾人机动轮椅车燃油补贴。</v>
      </c>
      <c r="I14" s="15" t="s">
        <v>47</v>
      </c>
      <c r="J14" s="14" t="s">
        <v>48</v>
      </c>
      <c r="K14" s="15" t="str">
        <f>IFERROR(IF(VLOOKUP(E14,e5a40c1c6c9bab46_a_col5!A:N,7,0)=0,"",VLOOKUP(E14,e5a40c1c6c9bab46_a_col5!A:N,7,0)),"")</f>
        <v>不定期</v>
      </c>
      <c r="L14" s="14" t="str">
        <f>IFERROR(IF(VLOOKUP(E14,e5a40c1c6c9bab46_a_col5!A:N,8,0)=0,"",VLOOKUP(E14,e5a40c1c6c9bab46_a_col5!A:N,8,0)),"")</f>
        <v/>
      </c>
      <c r="M14" s="14" t="str">
        <f>IFERROR(IF(VLOOKUP(E14,e5a40c1c6c9bab46_a_col5!A:N,9,0)=0,"",VLOOKUP(E14,e5a40c1c6c9bab46_a_col5!A:N,9,0)),"")</f>
        <v>√</v>
      </c>
      <c r="N14" s="14" t="str">
        <f>IFERROR(IF(VLOOKUP(E14,e5a40c1c6c9bab46_a_col5!A:N,10,0)=0,"",VLOOKUP(E14,e5a40c1c6c9bab46_a_col5!A:N,10,0)),"")</f>
        <v>√</v>
      </c>
      <c r="O14" s="14" t="str">
        <f>IFERROR(IF(VLOOKUP(E14,e5a40c1c6c9bab46_a_col5!A:N,11,0)=0,"",VLOOKUP(E14,e5a40c1c6c9bab46_a_col5!A:N,11,0)),"")</f>
        <v/>
      </c>
      <c r="P14" s="14" t="str">
        <f>IFERROR(IF(VLOOKUP(E14,e5a40c1c6c9bab46_a_col5!A:N,12,0)=0,"",VLOOKUP(E14,e5a40c1c6c9bab46_a_col5!A:N,12,0)),"")</f>
        <v/>
      </c>
      <c r="Q14" s="14" t="str">
        <f>IFERROR(IF(VLOOKUP(E14,e5a40c1c6c9bab46_a_col5!A:N,13,0)=0,"",VLOOKUP(E14,e5a40c1c6c9bab46_a_col5!A:N,13,0)),"")</f>
        <v>0731-84619521</v>
      </c>
      <c r="R14" s="14" t="str">
        <f>IFERROR(IF(VLOOKUP(E14,e5a40c1c6c9bab46_a_col5!A:N,14,0)=0,"",VLOOKUP(E14,e5a40c1c6c9bab46_a_col5!A:N,14,0)),"")</f>
        <v/>
      </c>
    </row>
    <row r="15" s="2" customFormat="1" ht="171.6" spans="1:18">
      <c r="A15" s="14">
        <f t="shared" si="0"/>
        <v>10</v>
      </c>
      <c r="B15" s="15" t="s">
        <v>21</v>
      </c>
      <c r="C15" s="15" t="str">
        <f>IFERROR(IF(VLOOKUP(E15,e5a40c1c6c9bab46_a_col5!A:N,2,0)=0,"",VLOOKUP(E15,e5a40c1c6c9bab46_a_col5!A:N,2,0)),"")</f>
        <v>湖南省残疾人联合会</v>
      </c>
      <c r="D15" s="15" t="str">
        <f>IFERROR(IF(VLOOKUP(E15,e5a40c1c6c9bab46_a_col5!A:N,3,0)=0,"",VLOOKUP(E15,e5a40c1c6c9bab46_a_col5!A:N,3,0)),"")</f>
        <v>残疾人创业扶持</v>
      </c>
      <c r="E15" s="17" t="s">
        <v>49</v>
      </c>
      <c r="F15" s="15" t="str">
        <f>IFERROR(IF(VLOOKUP(E15,e5a40c1c6c9bab46_a_col5!A:N,4,0)=0,"",VLOOKUP(E15,e5a40c1c6c9bab46_a_col5!A:N,4,0)),"")</f>
        <v>创业扶持</v>
      </c>
      <c r="G15" s="15" t="str">
        <f>IFERROR(IF(VLOOKUP(E15,e5a40c1c6c9bab46_a_col5!A:N,5,0)=0,"",VLOOKUP(E15,e5a40c1c6c9bab46_a_col5!A:N,5,0)),"")</f>
        <v>《湖南省残疾人联合会 湖南省财政厅关于印发〈残疾人创业扶持项目实施方案〉的通知》（湘残联字〔2015〕9号）</v>
      </c>
      <c r="H15" s="15" t="str">
        <f>IFERROR(IF(VLOOKUP(E15,e5a40c1c6c9bab46_a_col5!A:N,6,0)=0,"",VLOOKUP(E15,e5a40c1c6c9bab46_a_col5!A:N,6,0)),"")</f>
        <v>扶持残疾人自主创业者。</v>
      </c>
      <c r="I15" s="15" t="s">
        <v>50</v>
      </c>
      <c r="J15" s="15" t="s">
        <v>51</v>
      </c>
      <c r="K15" s="15" t="str">
        <f>IFERROR(IF(VLOOKUP(E15,e5a40c1c6c9bab46_a_col5!A:N,7,0)=0,"",VLOOKUP(E15,e5a40c1c6c9bab46_a_col5!A:N,7,0)),"")</f>
        <v>不定期</v>
      </c>
      <c r="L15" s="14" t="str">
        <f>IFERROR(IF(VLOOKUP(E15,e5a40c1c6c9bab46_a_col5!A:N,8,0)=0,"",VLOOKUP(E15,e5a40c1c6c9bab46_a_col5!A:N,8,0)),"")</f>
        <v/>
      </c>
      <c r="M15" s="14" t="str">
        <f>IFERROR(IF(VLOOKUP(E15,e5a40c1c6c9bab46_a_col5!A:N,9,0)=0,"",VLOOKUP(E15,e5a40c1c6c9bab46_a_col5!A:N,9,0)),"")</f>
        <v>√</v>
      </c>
      <c r="N15" s="14" t="str">
        <f>IFERROR(IF(VLOOKUP(E15,e5a40c1c6c9bab46_a_col5!A:N,10,0)=0,"",VLOOKUP(E15,e5a40c1c6c9bab46_a_col5!A:N,10,0)),"")</f>
        <v>√</v>
      </c>
      <c r="O15" s="14" t="str">
        <f>IFERROR(IF(VLOOKUP(E15,e5a40c1c6c9bab46_a_col5!A:N,11,0)=0,"",VLOOKUP(E15,e5a40c1c6c9bab46_a_col5!A:N,11,0)),"")</f>
        <v/>
      </c>
      <c r="P15" s="14" t="str">
        <f>IFERROR(IF(VLOOKUP(E15,e5a40c1c6c9bab46_a_col5!A:N,12,0)=0,"",VLOOKUP(E15,e5a40c1c6c9bab46_a_col5!A:N,12,0)),"")</f>
        <v/>
      </c>
      <c r="Q15" s="14" t="str">
        <f>IFERROR(IF(VLOOKUP(E15,e5a40c1c6c9bab46_a_col5!A:N,13,0)=0,"",VLOOKUP(E15,e5a40c1c6c9bab46_a_col5!A:N,13,0)),"")</f>
        <v>0731-84619503</v>
      </c>
      <c r="R15" s="14" t="str">
        <f>IFERROR(IF(VLOOKUP(E15,e5a40c1c6c9bab46_a_col5!A:N,14,0)=0,"",VLOOKUP(E15,e5a40c1c6c9bab46_a_col5!A:N,14,0)),"")</f>
        <v/>
      </c>
    </row>
    <row r="16" s="2" customFormat="1" ht="327.6" spans="1:18">
      <c r="A16" s="14">
        <f t="shared" si="0"/>
        <v>11</v>
      </c>
      <c r="B16" s="15" t="s">
        <v>21</v>
      </c>
      <c r="C16" s="15" t="str">
        <f>IFERROR(IF(VLOOKUP(E16,e5a40c1c6c9bab46_a_col5!A:N,2,0)=0,"",VLOOKUP(E16,e5a40c1c6c9bab46_a_col5!A:N,2,0)),"")</f>
        <v>湖南省残疾人联合会</v>
      </c>
      <c r="D16" s="15" t="str">
        <f>IFERROR(IF(VLOOKUP(E16,e5a40c1c6c9bab46_a_col5!A:N,3,0)=0,"",VLOOKUP(E16,e5a40c1c6c9bab46_a_col5!A:N,3,0)),"")</f>
        <v>残疾人教育资助</v>
      </c>
      <c r="E16" s="17" t="s">
        <v>52</v>
      </c>
      <c r="F16" s="15" t="str">
        <f>IFERROR(IF(VLOOKUP(E16,e5a40c1c6c9bab46_a_col5!A:N,4,0)=0,"",VLOOKUP(E16,e5a40c1c6c9bab46_a_col5!A:N,4,0)),"")</f>
        <v>扶残助学</v>
      </c>
      <c r="G16" s="14" t="str">
        <f>IFERROR(IF(VLOOKUP(E16,e5a40c1c6c9bab46_a_col5!A:N,5,0)=0,"",VLOOKUP(E16,e5a40c1c6c9bab46_a_col5!A:N,5,0)),"")</f>
        <v>1.《湖南省残疾人联合会 湖南省财政厅关于印发〈湖南省残疾人大学生及贫困残疾人家庭大学生子女资助管理办法〉的通知》（湘残联字〔2012〕57号）
2.《湖南省残疾人联合会 湖南省财政厅关于调整残疾人大学生及贫困残疾人家庭大学生子女资助办法的通知》（湘残联字〔2015〕24号）
3.《湖南省残疾人联合会 湖南省财政厅 湖南省教育厅关于印发〈湖南省高中阶段残疾学生和高中阶段贫困残疾人家庭子女资助管理办法〉的通知》（湘残联字〔2015〕17号）</v>
      </c>
      <c r="H16" s="15" t="str">
        <f>IFERROR(IF(VLOOKUP(E16,e5a40c1c6c9bab46_a_col5!A:N,6,0)=0,"",VLOOKUP(E16,e5a40c1c6c9bab46_a_col5!A:N,6,0)),"")</f>
        <v>对高中及大学阶段残疾学生、贫困家庭残疾人子女进行资助。</v>
      </c>
      <c r="I16" s="15" t="s">
        <v>53</v>
      </c>
      <c r="J16" s="14" t="s">
        <v>54</v>
      </c>
      <c r="K16" s="15" t="str">
        <f>IFERROR(IF(VLOOKUP(E16,e5a40c1c6c9bab46_a_col5!A:N,7,0)=0,"",VLOOKUP(E16,e5a40c1c6c9bab46_a_col5!A:N,7,0)),"")</f>
        <v>不定期</v>
      </c>
      <c r="L16" s="23"/>
      <c r="M16" s="14" t="str">
        <f>IFERROR(IF(VLOOKUP(E16,e5a40c1c6c9bab46_a_col5!A:N,8,0)=0,"",VLOOKUP(E16,e5a40c1c6c9bab46_a_col5!A:N,8,0)),"")</f>
        <v>√</v>
      </c>
      <c r="N16" s="14" t="str">
        <f>IFERROR(IF(VLOOKUP(E16,e5a40c1c6c9bab46_a_col5!A:N,10,0)=0,"",VLOOKUP(E16,e5a40c1c6c9bab46_a_col5!A:N,10,0)),"")</f>
        <v>√</v>
      </c>
      <c r="O16" s="14" t="str">
        <f>IFERROR(IF(VLOOKUP(E16,e5a40c1c6c9bab46_a_col5!A:N,11,0)=0,"",VLOOKUP(E16,e5a40c1c6c9bab46_a_col5!A:N,11,0)),"")</f>
        <v/>
      </c>
      <c r="P16" s="14" t="str">
        <f>IFERROR(IF(VLOOKUP(E16,e5a40c1c6c9bab46_a_col5!A:N,12,0)=0,"",VLOOKUP(E16,e5a40c1c6c9bab46_a_col5!A:N,12,0)),"")</f>
        <v/>
      </c>
      <c r="Q16" s="14" t="str">
        <f>IFERROR(IF(VLOOKUP(E16,e5a40c1c6c9bab46_a_col5!A:N,13,0)=0,"",VLOOKUP(E16,e5a40c1c6c9bab46_a_col5!A:N,13,0)),"")</f>
        <v>0731-84619503</v>
      </c>
      <c r="R16" s="14" t="str">
        <f>IFERROR(IF(VLOOKUP(E16,e5a40c1c6c9bab46_a_col5!A:N,14,0)=0,"",VLOOKUP(E16,e5a40c1c6c9bab46_a_col5!A:N,14,0)),"")</f>
        <v/>
      </c>
    </row>
    <row r="17" s="2" customFormat="1" ht="218.4" spans="1:18">
      <c r="A17" s="14">
        <f t="shared" si="0"/>
        <v>12</v>
      </c>
      <c r="B17" s="15" t="s">
        <v>21</v>
      </c>
      <c r="C17" s="15" t="str">
        <f>IFERROR(IF(VLOOKUP(E17,e5a40c1c6c9bab46_a_col5!A:N,2,0)=0,"",VLOOKUP(E17,e5a40c1c6c9bab46_a_col5!A:N,2,0)),"")</f>
        <v>湖南省应急管理厅</v>
      </c>
      <c r="D17" s="15" t="str">
        <f>IFERROR(IF(VLOOKUP(E17,e5a40c1c6c9bab46_a_col5!A:N,3,0)=0,"",VLOOKUP(E17,e5a40c1c6c9bab46_a_col5!A:N,3,0)),"")</f>
        <v>自然灾害
生活救助</v>
      </c>
      <c r="E17" s="17" t="s">
        <v>55</v>
      </c>
      <c r="F17" s="15" t="str">
        <f>IFERROR(IF(VLOOKUP(E17,e5a40c1c6c9bab46_a_col5!A:N,4,0)=0,"",VLOOKUP(E17,e5a40c1c6c9bab46_a_col5!A:N,4,0)),"")</f>
        <v>救灾资金</v>
      </c>
      <c r="G17" s="14" t="str">
        <f>IFERROR(IF(VLOOKUP(E17,e5a40c1c6c9bab46_a_col5!A:N,5,0)=0,"",VLOOKUP(E17,e5a40c1c6c9bab46_a_col5!A:N,5,0)),"")</f>
        <v>1.《财政部 应急部关于印发〈中央自然灾害救灾资金管理暂行办法〉的通知》（财建〔2020〕245号）
2.《湖南省财政厅 湖南省应急管理厅关于印发〈湖南省自然灾害救灾资金管理实施细则〉的通知》（湘财企〔2020〕52号）</v>
      </c>
      <c r="H17" s="15" t="str">
        <f>IFERROR(IF(VLOOKUP(E17,e5a40c1c6c9bab46_a_col5!A:N,6,0)=0,"",VLOOKUP(E17,e5a40c1c6c9bab46_a_col5!A:N,6,0)),"")</f>
        <v>自然灾害生活救助（包括应急救助、过渡期生活救助、旱灾救助、抚慰遇难人员家属、恢复重建倒损住房、解决受灾群众冬令春荒期间生活困难等）。</v>
      </c>
      <c r="I17" s="15" t="s">
        <v>56</v>
      </c>
      <c r="J17" s="15" t="s">
        <v>57</v>
      </c>
      <c r="K17" s="15" t="str">
        <f>IFERROR(IF(VLOOKUP(E17,e5a40c1c6c9bab46_a_col5!A:N,7,0)=0,"",VLOOKUP(E17,e5a40c1c6c9bab46_a_col5!A:N,7,0)),"")</f>
        <v>不定期</v>
      </c>
      <c r="L17" s="14" t="str">
        <f>IFERROR(IF(VLOOKUP(E17,e5a40c1c6c9bab46_a_col5!A:N,8,0)=0,"",VLOOKUP(E17,e5a40c1c6c9bab46_a_col5!A:N,8,0)),"")</f>
        <v/>
      </c>
      <c r="M17" s="14" t="str">
        <f>IFERROR(IF(VLOOKUP(E17,e5a40c1c6c9bab46_a_col5!A:N,9,0)=0,"",VLOOKUP(E17,e5a40c1c6c9bab46_a_col5!A:N,9,0)),"")</f>
        <v>√</v>
      </c>
      <c r="N17" s="14" t="str">
        <f>IFERROR(IF(VLOOKUP(E17,e5a40c1c6c9bab46_a_col5!A:N,10,0)=0,"",VLOOKUP(E17,e5a40c1c6c9bab46_a_col5!A:N,10,0)),"")</f>
        <v>√</v>
      </c>
      <c r="O17" s="14" t="str">
        <f>IFERROR(IF(VLOOKUP(E17,e5a40c1c6c9bab46_a_col5!A:N,11,0)=0,"",VLOOKUP(E17,e5a40c1c6c9bab46_a_col5!A:N,11,0)),"")</f>
        <v/>
      </c>
      <c r="P17" s="14" t="str">
        <f>IFERROR(IF(VLOOKUP(E17,e5a40c1c6c9bab46_a_col5!A:N,12,0)=0,"",VLOOKUP(E17,e5a40c1c6c9bab46_a_col5!A:N,12,0)),"")</f>
        <v/>
      </c>
      <c r="Q17" s="14" t="str">
        <f>IFERROR(IF(VLOOKUP(E17,e5a40c1c6c9bab46_a_col5!A:N,13,0)=0,"",VLOOKUP(E17,e5a40c1c6c9bab46_a_col5!A:N,13,0)),"")</f>
        <v>0731-89751127</v>
      </c>
      <c r="R17" s="15" t="str">
        <f>IFERROR(IF(VLOOKUP(E17,e5a40c1c6c9bab46_a_col5!A:N,14,0)=0,"",VLOOKUP(E17,e5a40c1c6c9bab46_a_col5!A:N,14,0)),"")</f>
        <v>湖南省实施《自然灾害救助条例》办法（省政府令第291号）：第二十五条 采取现金救助形式的，除应急救助补助、遇难人员亲属抚慰金外，应当通过金融机构实行社会化发放。</v>
      </c>
    </row>
    <row r="18" s="2" customFormat="1" ht="124.8" spans="1:18">
      <c r="A18" s="14">
        <f t="shared" ref="A18:A27" si="1">ROW()-5</f>
        <v>13</v>
      </c>
      <c r="B18" s="15" t="s">
        <v>21</v>
      </c>
      <c r="C18" s="15" t="str">
        <f>IFERROR(IF(VLOOKUP(E18,e5a40c1c6c9bab46_a_col5!A:N,2,0)=0,"",VLOOKUP(E18,e5a40c1c6c9bab46_a_col5!A:N,2,0)),"")</f>
        <v>湖南省计划生育协会</v>
      </c>
      <c r="D18" s="15" t="str">
        <f>IFERROR(IF(VLOOKUP(E18,e5a40c1c6c9bab46_a_col5!A:N,3,0)=0,"",VLOOKUP(E18,e5a40c1c6c9bab46_a_col5!A:N,3,0)),"")</f>
        <v>计划生育特殊家庭重病大病住院护理补贴</v>
      </c>
      <c r="E18" s="17" t="s">
        <v>58</v>
      </c>
      <c r="F18" s="15" t="str">
        <f>IFERROR(IF(VLOOKUP(E18,e5a40c1c6c9bab46_a_col5!A:N,4,0)=0,"",VLOOKUP(E18,e5a40c1c6c9bab46_a_col5!A:N,4,0)),"")</f>
        <v>计生住院</v>
      </c>
      <c r="G18" s="15" t="str">
        <f>IFERROR(IF(VLOOKUP(E18,e5a40c1c6c9bab46_a_col5!A:N,5,0)=0,"",VLOOKUP(E18,e5a40c1c6c9bab46_a_col5!A:N,5,0)),"")</f>
        <v>《湖南省卫生和计划生育委员会 湖南省计划生育协会关于印发〈湖南省计划生育特殊家庭重病大病住院护理补贴实施方案〉的通知》（湘卫办发〔2018〕1号）</v>
      </c>
      <c r="H18" s="15" t="str">
        <f>IFERROR(IF(VLOOKUP(E18,e5a40c1c6c9bab46_a_col5!A:N,6,0)=0,"",VLOOKUP(E18,e5a40c1c6c9bab46_a_col5!A:N,6,0)),"")</f>
        <v>重病大病住院护理补贴。</v>
      </c>
      <c r="I18" s="15" t="s">
        <v>59</v>
      </c>
      <c r="J18" s="15" t="s">
        <v>60</v>
      </c>
      <c r="K18" s="15" t="str">
        <f>IFERROR(IF(VLOOKUP(E18,e5a40c1c6c9bab46_a_col5!A:N,7,0)=0,"",VLOOKUP(E18,e5a40c1c6c9bab46_a_col5!A:N,7,0)),"")</f>
        <v>不定期</v>
      </c>
      <c r="L18" s="23"/>
      <c r="M18" s="14" t="str">
        <f>IFERROR(IF(VLOOKUP(E18,e5a40c1c6c9bab46_a_col5!A:N,8,0)=0,"",VLOOKUP(E18,e5a40c1c6c9bab46_a_col5!A:N,8,0)),"")</f>
        <v>√</v>
      </c>
      <c r="N18" s="14" t="str">
        <f>IFERROR(IF(VLOOKUP(E18,e5a40c1c6c9bab46_a_col5!A:N,10,0)=0,"",VLOOKUP(E18,e5a40c1c6c9bab46_a_col5!A:N,10,0)),"")</f>
        <v>√</v>
      </c>
      <c r="O18" s="14" t="str">
        <f>IFERROR(IF(VLOOKUP(E18,e5a40c1c6c9bab46_a_col5!A:N,11,0)=0,"",VLOOKUP(E18,e5a40c1c6c9bab46_a_col5!A:N,11,0)),"")</f>
        <v/>
      </c>
      <c r="P18" s="14" t="str">
        <f>IFERROR(IF(VLOOKUP(E18,e5a40c1c6c9bab46_a_col5!A:N,12,0)=0,"",VLOOKUP(E18,e5a40c1c6c9bab46_a_col5!A:N,12,0)),"")</f>
        <v/>
      </c>
      <c r="Q18" s="14" t="str">
        <f>IFERROR(IF(VLOOKUP(E18,e5a40c1c6c9bab46_a_col5!A:N,13,0)=0,"",VLOOKUP(E18,e5a40c1c6c9bab46_a_col5!A:N,13,0)),"")</f>
        <v>0731-84822012
0731-84828624</v>
      </c>
      <c r="R18" s="14" t="str">
        <f>IFERROR(IF(VLOOKUP(E18,e5a40c1c6c9bab46_a_col5!A:N,14,0)=0,"",VLOOKUP(E18,e5a40c1c6c9bab46_a_col5!A:N,14,0)),"")</f>
        <v/>
      </c>
    </row>
    <row r="19" s="2" customFormat="1" ht="312" spans="1:18">
      <c r="A19" s="14">
        <f t="shared" si="1"/>
        <v>14</v>
      </c>
      <c r="B19" s="15" t="s">
        <v>21</v>
      </c>
      <c r="C19" s="15" t="str">
        <f>IFERROR(IF(VLOOKUP(E19,e5a40c1c6c9bab46_a_col5!A:N,2,0)=0,"",VLOOKUP(E19,e5a40c1c6c9bab46_a_col5!A:N,2,0)),"")</f>
        <v>湖南省卫生健康委员会</v>
      </c>
      <c r="D19" s="15" t="str">
        <f>IFERROR(IF(VLOOKUP(E19,e5a40c1c6c9bab46_a_col5!A:N,3,0)=0,"",VLOOKUP(E19,e5a40c1c6c9bab46_a_col5!A:N,3,0)),"")</f>
        <v>独生子女保健费（财政筹资对象）</v>
      </c>
      <c r="E19" s="17" t="s">
        <v>61</v>
      </c>
      <c r="F19" s="15" t="str">
        <f>IFERROR(IF(VLOOKUP(E19,e5a40c1c6c9bab46_a_col5!A:N,4,0)=0,"",VLOOKUP(E19,e5a40c1c6c9bab46_a_col5!A:N,4,0)),"")</f>
        <v>独生保健</v>
      </c>
      <c r="G19" s="14" t="str">
        <f>IFERROR(IF(VLOOKUP(E19,e5a40c1c6c9bab46_a_col5!A:N,5,0)=0,"",VLOOKUP(E19,e5a40c1c6c9bab46_a_col5!A:N,5,0)),"")</f>
        <v>1.《湖南省人口与计划生育条例（2021）》
2.《湖南省人口计生委 湖南省财政厅关于独生子女保健费发放有关问题的通知》（湘人口发〔2011〕6号）
3.《湖南省人口计生委关于印发&lt;湖南省独生子女保健费发放对象确认办法&gt;的通知》（湘人口发〔2011〕7号）</v>
      </c>
      <c r="H19" s="15" t="str">
        <f>IFERROR(IF(VLOOKUP(E19,e5a40c1c6c9bab46_a_col5!A:N,6,0)=0,"",VLOOKUP(E19,e5a40c1c6c9bab46_a_col5!A:N,6,0)),"")</f>
        <v>独生子女父母保健费。</v>
      </c>
      <c r="I19" s="15" t="s">
        <v>62</v>
      </c>
      <c r="J19" s="15" t="s">
        <v>63</v>
      </c>
      <c r="K19" s="15" t="str">
        <f>IFERROR(IF(VLOOKUP(E19,e5a40c1c6c9bab46_a_col5!A:N,7,0)=0,"",VLOOKUP(E19,e5a40c1c6c9bab46_a_col5!A:N,7,0)),"")</f>
        <v>按年发放，每年发放一次</v>
      </c>
      <c r="L19" s="14" t="str">
        <f>IFERROR(IF(VLOOKUP(E19,e5a40c1c6c9bab46_a_col5!A:N,8,0)=0,"",VLOOKUP(E19,e5a40c1c6c9bab46_a_col5!A:N,8,0)),"")</f>
        <v/>
      </c>
      <c r="M19" s="14" t="str">
        <f>IFERROR(IF(VLOOKUP(E19,e5a40c1c6c9bab46_a_col5!A:N,9,0)=0,"",VLOOKUP(E19,e5a40c1c6c9bab46_a_col5!A:N,9,0)),"")</f>
        <v>√</v>
      </c>
      <c r="N19" s="14" t="str">
        <f>IFERROR(IF(VLOOKUP(E19,e5a40c1c6c9bab46_a_col5!A:N,10,0)=0,"",VLOOKUP(E19,e5a40c1c6c9bab46_a_col5!A:N,10,0)),"")</f>
        <v>√</v>
      </c>
      <c r="O19" s="14" t="str">
        <f>IFERROR(IF(VLOOKUP(E19,e5a40c1c6c9bab46_a_col5!A:N,11,0)=0,"",VLOOKUP(E19,e5a40c1c6c9bab46_a_col5!A:N,11,0)),"")</f>
        <v/>
      </c>
      <c r="P19" s="14" t="str">
        <f>IFERROR(IF(VLOOKUP(E19,e5a40c1c6c9bab46_a_col5!A:N,12,0)=0,"",VLOOKUP(E19,e5a40c1c6c9bab46_a_col5!A:N,12,0)),"")</f>
        <v/>
      </c>
      <c r="Q19" s="14" t="str">
        <f>IFERROR(IF(VLOOKUP(E19,e5a40c1c6c9bab46_a_col5!A:N,13,0)=0,"",VLOOKUP(E19,e5a40c1c6c9bab46_a_col5!A:N,13,0)),"")</f>
        <v>0731-84822044</v>
      </c>
      <c r="R19" s="14" t="str">
        <f>IFERROR(IF(VLOOKUP(E19,e5a40c1c6c9bab46_a_col5!A:N,14,0)=0,"",VLOOKUP(E19,e5a40c1c6c9bab46_a_col5!A:N,14,0)),"")</f>
        <v/>
      </c>
    </row>
    <row r="20" s="2" customFormat="1" ht="280.8" spans="1:18">
      <c r="A20" s="14">
        <f t="shared" si="1"/>
        <v>15</v>
      </c>
      <c r="B20" s="15" t="s">
        <v>21</v>
      </c>
      <c r="C20" s="15" t="str">
        <f>IFERROR(IF(VLOOKUP(E20,e5a40c1c6c9bab46_a_col5!A:N,2,0)=0,"",VLOOKUP(E20,e5a40c1c6c9bab46_a_col5!A:N,2,0)),"")</f>
        <v>湖南省卫生健康委员会</v>
      </c>
      <c r="D20" s="15" t="str">
        <f>IFERROR(IF(VLOOKUP(E20,e5a40c1c6c9bab46_a_col5!A:N,3,0)=0,"",VLOOKUP(E20,e5a40c1c6c9bab46_a_col5!A:N,3,0)),"")</f>
        <v>农村部分计划生育家庭奖励扶助资金</v>
      </c>
      <c r="E20" s="17" t="s">
        <v>64</v>
      </c>
      <c r="F20" s="15" t="str">
        <f>IFERROR(IF(VLOOKUP(E20,e5a40c1c6c9bab46_a_col5!A:N,4,0)=0,"",VLOOKUP(E20,e5a40c1c6c9bab46_a_col5!A:N,4,0)),"")</f>
        <v>农村奖扶</v>
      </c>
      <c r="G20" s="14" t="str">
        <f>IFERROR(IF(VLOOKUP(E20,e5a40c1c6c9bab46_a_col5!A:N,5,0)=0,"",VLOOKUP(E20,e5a40c1c6c9bab46_a_col5!A:N,5,0)),"")</f>
        <v>1.《国家人口计生委 财政部关于印发〈农村部分计划生育家庭奖励扶助制度试点方案（试行）〉的通知》（国人口发〔2004〕36号）
2.《财政部 人口计生委关于调整全国农村部分计划生育家庭奖励扶助和计划生育家庭特别扶助标准的通知》（财教〔2011〕623号）</v>
      </c>
      <c r="H20" s="15" t="str">
        <f>IFERROR(IF(VLOOKUP(E20,e5a40c1c6c9bab46_a_col5!A:N,6,0)=0,"",VLOOKUP(E20,e5a40c1c6c9bab46_a_col5!A:N,6,0)),"")</f>
        <v>农村部分计划生育家庭奖励扶助。</v>
      </c>
      <c r="I20" s="15" t="s">
        <v>65</v>
      </c>
      <c r="J20" s="15" t="s">
        <v>66</v>
      </c>
      <c r="K20" s="15" t="str">
        <f>IFERROR(IF(VLOOKUP(E20,e5a40c1c6c9bab46_a_col5!A:N,7,0)=0,"",VLOOKUP(E20,e5a40c1c6c9bab46_a_col5!A:N,7,0)),"")</f>
        <v>按年发放，每年发放一次</v>
      </c>
      <c r="L20" s="14" t="str">
        <f>IFERROR(IF(VLOOKUP(E20,e5a40c1c6c9bab46_a_col5!A:N,8,0)=0,"",VLOOKUP(E20,e5a40c1c6c9bab46_a_col5!A:N,8,0)),"")</f>
        <v/>
      </c>
      <c r="M20" s="14" t="str">
        <f>IFERROR(IF(VLOOKUP(E20,e5a40c1c6c9bab46_a_col5!A:N,9,0)=0,"",VLOOKUP(E20,e5a40c1c6c9bab46_a_col5!A:N,9,0)),"")</f>
        <v>√</v>
      </c>
      <c r="N20" s="14" t="str">
        <f>IFERROR(IF(VLOOKUP(E20,e5a40c1c6c9bab46_a_col5!A:N,10,0)=0,"",VLOOKUP(E20,e5a40c1c6c9bab46_a_col5!A:N,10,0)),"")</f>
        <v>√</v>
      </c>
      <c r="O20" s="14" t="str">
        <f>IFERROR(IF(VLOOKUP(E20,e5a40c1c6c9bab46_a_col5!A:N,11,0)=0,"",VLOOKUP(E20,e5a40c1c6c9bab46_a_col5!A:N,11,0)),"")</f>
        <v/>
      </c>
      <c r="P20" s="14" t="str">
        <f>IFERROR(IF(VLOOKUP(E20,e5a40c1c6c9bab46_a_col5!A:N,12,0)=0,"",VLOOKUP(E20,e5a40c1c6c9bab46_a_col5!A:N,12,0)),"")</f>
        <v/>
      </c>
      <c r="Q20" s="14" t="str">
        <f>IFERROR(IF(VLOOKUP(E20,e5a40c1c6c9bab46_a_col5!A:N,13,0)=0,"",VLOOKUP(E20,e5a40c1c6c9bab46_a_col5!A:N,13,0)),"")</f>
        <v>0731-84822044</v>
      </c>
      <c r="R20" s="14" t="str">
        <f>IFERROR(IF(VLOOKUP(E20,e5a40c1c6c9bab46_a_col5!A:N,14,0)=0,"",VLOOKUP(E20,e5a40c1c6c9bab46_a_col5!A:N,14,0)),"")</f>
        <v/>
      </c>
    </row>
    <row r="21" s="2" customFormat="1" ht="93.6" spans="1:18">
      <c r="A21" s="14">
        <f t="shared" si="1"/>
        <v>16</v>
      </c>
      <c r="B21" s="15" t="s">
        <v>21</v>
      </c>
      <c r="C21" s="15" t="str">
        <f>IFERROR(IF(VLOOKUP(E21,e5a40c1c6c9bab46_a_col5!A:N,2,0)=0,"",VLOOKUP(E21,e5a40c1c6c9bab46_a_col5!A:N,2,0)),"")</f>
        <v>湖南省卫生健康委员会</v>
      </c>
      <c r="D21" s="15" t="str">
        <f>IFERROR(IF(VLOOKUP(E21,e5a40c1c6c9bab46_a_col5!A:N,3,0)=0,"",VLOOKUP(E21,e5a40c1c6c9bab46_a_col5!A:N,3,0)),"")</f>
        <v>城镇独生子女父母奖励资金</v>
      </c>
      <c r="E21" s="17" t="s">
        <v>67</v>
      </c>
      <c r="F21" s="15" t="str">
        <f>IFERROR(IF(VLOOKUP(E21,e5a40c1c6c9bab46_a_col5!A:N,4,0)=0,"",VLOOKUP(E21,e5a40c1c6c9bab46_a_col5!A:N,4,0)),"")</f>
        <v>城独奖励</v>
      </c>
      <c r="G21" s="15" t="str">
        <f>IFERROR(IF(VLOOKUP(E21,e5a40c1c6c9bab46_a_col5!A:N,5,0)=0,"",VLOOKUP(E21,e5a40c1c6c9bab46_a_col5!A:N,5,0)),"")</f>
        <v>《湖南省人民政府关于印发〈湖南省完善城镇独生子女父母奖励办法若干规定〉的通知》（湘政发〔2014〕27号）</v>
      </c>
      <c r="H21" s="15" t="str">
        <f>IFERROR(IF(VLOOKUP(E21,e5a40c1c6c9bab46_a_col5!A:N,6,0)=0,"",VLOOKUP(E21,e5a40c1c6c9bab46_a_col5!A:N,6,0)),"")</f>
        <v>城镇独生子女父母奖励。</v>
      </c>
      <c r="I21" s="15" t="s">
        <v>68</v>
      </c>
      <c r="J21" s="15" t="s">
        <v>69</v>
      </c>
      <c r="K21" s="15" t="str">
        <f>IFERROR(IF(VLOOKUP(E21,e5a40c1c6c9bab46_a_col5!A:N,7,0)=0,"",VLOOKUP(E21,e5a40c1c6c9bab46_a_col5!A:N,7,0)),"")</f>
        <v>按年发放，每年发放一次</v>
      </c>
      <c r="L21" s="14" t="str">
        <f>IFERROR(IF(VLOOKUP(E21,e5a40c1c6c9bab46_a_col5!A:N,8,0)=0,"",VLOOKUP(E21,e5a40c1c6c9bab46_a_col5!A:N,8,0)),"")</f>
        <v/>
      </c>
      <c r="M21" s="14" t="str">
        <f>IFERROR(IF(VLOOKUP(E21,e5a40c1c6c9bab46_a_col5!A:N,9,0)=0,"",VLOOKUP(E21,e5a40c1c6c9bab46_a_col5!A:N,9,0)),"")</f>
        <v>√</v>
      </c>
      <c r="N21" s="14" t="str">
        <f>IFERROR(IF(VLOOKUP(E21,e5a40c1c6c9bab46_a_col5!A:N,10,0)=0,"",VLOOKUP(E21,e5a40c1c6c9bab46_a_col5!A:N,10,0)),"")</f>
        <v>√</v>
      </c>
      <c r="O21" s="14" t="str">
        <f>IFERROR(IF(VLOOKUP(E21,e5a40c1c6c9bab46_a_col5!A:N,11,0)=0,"",VLOOKUP(E21,e5a40c1c6c9bab46_a_col5!A:N,11,0)),"")</f>
        <v/>
      </c>
      <c r="P21" s="14" t="str">
        <f>IFERROR(IF(VLOOKUP(E21,e5a40c1c6c9bab46_a_col5!A:N,12,0)=0,"",VLOOKUP(E21,e5a40c1c6c9bab46_a_col5!A:N,12,0)),"")</f>
        <v/>
      </c>
      <c r="Q21" s="14" t="str">
        <f>IFERROR(IF(VLOOKUP(E21,e5a40c1c6c9bab46_a_col5!A:N,13,0)=0,"",VLOOKUP(E21,e5a40c1c6c9bab46_a_col5!A:N,13,0)),"")</f>
        <v>0731-84822044</v>
      </c>
      <c r="R21" s="14" t="str">
        <f>IFERROR(IF(VLOOKUP(E21,e5a40c1c6c9bab46_a_col5!A:N,14,0)=0,"",VLOOKUP(E21,e5a40c1c6c9bab46_a_col5!A:N,14,0)),"")</f>
        <v/>
      </c>
    </row>
    <row r="22" s="2" customFormat="1" ht="162" customHeight="1" spans="1:18">
      <c r="A22" s="14">
        <f t="shared" si="1"/>
        <v>17</v>
      </c>
      <c r="B22" s="15" t="s">
        <v>21</v>
      </c>
      <c r="C22" s="15" t="str">
        <f>IFERROR(IF(VLOOKUP(E22,e5a40c1c6c9bab46_a_col5!A:N,2,0)=0,"",VLOOKUP(E22,e5a40c1c6c9bab46_a_col5!A:N,2,0)),"")</f>
        <v>湖南省民政厅</v>
      </c>
      <c r="D22" s="15" t="str">
        <f>IFERROR(IF(VLOOKUP(E22,e5a40c1c6c9bab46_a_col5!A:N,3,0)=0,"",VLOOKUP(E22,e5a40c1c6c9bab46_a_col5!A:N,3,0)),"")</f>
        <v>低保金</v>
      </c>
      <c r="E22" s="17" t="s">
        <v>70</v>
      </c>
      <c r="F22" s="15" t="str">
        <f>IFERROR(IF(VLOOKUP(E22,e5a40c1c6c9bab46_a_col5!A:N,4,0)=0,"",VLOOKUP(E22,e5a40c1c6c9bab46_a_col5!A:N,4,0)),"")</f>
        <v>城市低保</v>
      </c>
      <c r="G22" s="14" t="str">
        <f>IFERROR(IF(VLOOKUP(E22,e5a40c1c6c9bab46_a_col5!A:N,5,0)=0,"",VLOOKUP(E22,e5a40c1c6c9bab46_a_col5!A:N,5,0)),"")</f>
        <v>1.《社会救助暂行办法》（国务院第649号令）
2.《湖南省民政厅关于印发&lt;湖南省最低生活保障审核确认办法&gt;》(湘民发〔2021〕34号）
3.《湖南省人民政府关于贯彻落实〈社会救助暂行办法〉的实施意见》（湘政发〔2015〕31号）</v>
      </c>
      <c r="H22" s="15" t="str">
        <f>IFERROR(IF(VLOOKUP(E22,e5a40c1c6c9bab46_a_col5!A:N,6,0)=0,"",VLOOKUP(E22,e5a40c1c6c9bab46_a_col5!A:N,6,0)),"")</f>
        <v>国家对共同生活的家庭成员人均收入低于当地最低生活保障标准，且符合当地最低生活保障家庭财产状况规定的家庭，给予最低生活保障。</v>
      </c>
      <c r="I22" s="15" t="s">
        <v>71</v>
      </c>
      <c r="J22" s="15" t="s">
        <v>72</v>
      </c>
      <c r="K22" s="15" t="str">
        <f>IFERROR(IF(VLOOKUP(E22,e5a40c1c6c9bab46_a_col5!A:N,7,0)=0,"",VLOOKUP(E22,e5a40c1c6c9bab46_a_col5!A:N,7,0)),"")</f>
        <v>按月</v>
      </c>
      <c r="L22" s="23"/>
      <c r="M22" s="14" t="str">
        <f>IFERROR(IF(VLOOKUP(E22,e5a40c1c6c9bab46_a_col5!A:N,8,0)=0,"",VLOOKUP(E22,e5a40c1c6c9bab46_a_col5!A:N,8,0)),"")</f>
        <v>√</v>
      </c>
      <c r="N22" s="14" t="str">
        <f>IFERROR(IF(VLOOKUP(E22,e5a40c1c6c9bab46_a_col5!A:N,10,0)=0,"",VLOOKUP(E22,e5a40c1c6c9bab46_a_col5!A:N,10,0)),"")</f>
        <v>√</v>
      </c>
      <c r="O22" s="14" t="str">
        <f>IFERROR(IF(VLOOKUP(E22,e5a40c1c6c9bab46_a_col5!A:N,11,0)=0,"",VLOOKUP(E22,e5a40c1c6c9bab46_a_col5!A:N,11,0)),"")</f>
        <v/>
      </c>
      <c r="P22" s="14" t="str">
        <f>IFERROR(IF(VLOOKUP(E22,e5a40c1c6c9bab46_a_col5!A:N,12,0)=0,"",VLOOKUP(E22,e5a40c1c6c9bab46_a_col5!A:N,12,0)),"")</f>
        <v/>
      </c>
      <c r="Q22" s="14" t="str">
        <f>IFERROR(IF(VLOOKUP(E22,e5a40c1c6c9bab46_a_col5!A:N,13,0)=0,"",VLOOKUP(E22,e5a40c1c6c9bab46_a_col5!A:N,13,0)),"")</f>
        <v>0731-84502327</v>
      </c>
      <c r="R22" s="14" t="str">
        <f>IFERROR(IF(VLOOKUP(E22,e5a40c1c6c9bab46_a_col5!A:N,14,0)=0,"",VLOOKUP(E22,e5a40c1c6c9bab46_a_col5!A:N,14,0)),"")</f>
        <v>2021年民政部下发通知明确对象身份证号码、详细住址、银行卡号等涉及隐私的信息不可进行公示；未成年人信息不可公示。</v>
      </c>
    </row>
    <row r="23" s="2" customFormat="1" ht="165" customHeight="1" spans="1:18">
      <c r="A23" s="14">
        <f t="shared" si="1"/>
        <v>18</v>
      </c>
      <c r="B23" s="15" t="s">
        <v>21</v>
      </c>
      <c r="C23" s="15" t="str">
        <f>IFERROR(IF(VLOOKUP(E23,e5a40c1c6c9bab46_a_col5!A:N,2,0)=0,"",VLOOKUP(E23,e5a40c1c6c9bab46_a_col5!A:N,2,0)),"")</f>
        <v>湖南省民政厅</v>
      </c>
      <c r="D23" s="15" t="str">
        <f>IFERROR(IF(VLOOKUP(E23,e5a40c1c6c9bab46_a_col5!A:N,3,0)=0,"",VLOOKUP(E23,e5a40c1c6c9bab46_a_col5!A:N,3,0)),"")</f>
        <v>低保金</v>
      </c>
      <c r="E23" s="17" t="s">
        <v>73</v>
      </c>
      <c r="F23" s="15" t="str">
        <f>IFERROR(IF(VLOOKUP(E23,e5a40c1c6c9bab46_a_col5!A:N,4,0)=0,"",VLOOKUP(E23,e5a40c1c6c9bab46_a_col5!A:N,4,0)),"")</f>
        <v>农村低保</v>
      </c>
      <c r="G23" s="14" t="str">
        <f>IFERROR(IF(VLOOKUP(E23,e5a40c1c6c9bab46_a_col5!A:N,5,0)=0,"",VLOOKUP(E23,e5a40c1c6c9bab46_a_col5!A:N,5,0)),"")</f>
        <v>1.《社会救助暂行办法》（国务院第649号令）
2.《湖南省民政厅关于印发&lt;湖南省最低生活保障审核确认办法&gt;》(湘民发〔2021〕34号）
3.《湖南省人民政府关于贯彻落实〈社会救助暂行办法〉的实施意见》（湘政发〔2015〕31号）</v>
      </c>
      <c r="H23" s="15" t="str">
        <f>IFERROR(IF(VLOOKUP(E23,e5a40c1c6c9bab46_a_col5!A:N,6,0)=0,"",VLOOKUP(E23,e5a40c1c6c9bab46_a_col5!A:N,6,0)),"")</f>
        <v>国家对共同生活的家庭成员人均收入低于当地最低生活保障标准，且符合当地最低生活保障家庭财产状况规定的家庭，给予最低生活保障。</v>
      </c>
      <c r="I23" s="15" t="s">
        <v>74</v>
      </c>
      <c r="J23" s="15" t="s">
        <v>72</v>
      </c>
      <c r="K23" s="15" t="str">
        <f>IFERROR(IF(VLOOKUP(E23,e5a40c1c6c9bab46_a_col5!A:N,7,0)=0,"",VLOOKUP(E23,e5a40c1c6c9bab46_a_col5!A:N,7,0)),"")</f>
        <v>按月</v>
      </c>
      <c r="L23" s="14" t="str">
        <f>IFERROR(IF(VLOOKUP(E23,e5a40c1c6c9bab46_a_col5!A:N,8,0)=0,"",VLOOKUP(E23,e5a40c1c6c9bab46_a_col5!A:N,8,0)),"")</f>
        <v>√</v>
      </c>
      <c r="M23" s="14" t="str">
        <f>IFERROR(IF(VLOOKUP(E23,e5a40c1c6c9bab46_a_col5!A:N,9,0)=0,"",VLOOKUP(E23,e5a40c1c6c9bab46_a_col5!A:N,9,0)),"")</f>
        <v/>
      </c>
      <c r="N23" s="14" t="str">
        <f>IFERROR(IF(VLOOKUP(E23,e5a40c1c6c9bab46_a_col5!A:N,10,0)=0,"",VLOOKUP(E23,e5a40c1c6c9bab46_a_col5!A:N,10,0)),"")</f>
        <v>√</v>
      </c>
      <c r="O23" s="14" t="str">
        <f>IFERROR(IF(VLOOKUP(E23,e5a40c1c6c9bab46_a_col5!A:N,11,0)=0,"",VLOOKUP(E23,e5a40c1c6c9bab46_a_col5!A:N,11,0)),"")</f>
        <v/>
      </c>
      <c r="P23" s="14" t="str">
        <f>IFERROR(IF(VLOOKUP(E23,e5a40c1c6c9bab46_a_col5!A:N,12,0)=0,"",VLOOKUP(E23,e5a40c1c6c9bab46_a_col5!A:N,12,0)),"")</f>
        <v/>
      </c>
      <c r="Q23" s="14" t="str">
        <f>IFERROR(IF(VLOOKUP(E23,e5a40c1c6c9bab46_a_col5!A:N,13,0)=0,"",VLOOKUP(E23,e5a40c1c6c9bab46_a_col5!A:N,13,0)),"")</f>
        <v>0731-84502327</v>
      </c>
      <c r="R23" s="14" t="str">
        <f>IFERROR(IF(VLOOKUP(E23,e5a40c1c6c9bab46_a_col5!A:N,14,0)=0,"",VLOOKUP(E23,e5a40c1c6c9bab46_a_col5!A:N,14,0)),"")</f>
        <v>2021年民政部下发通知明确对象身份证号码、详细住址、银行卡号等涉及隐私的信息不可进行公示；未成年人信息不可公示。</v>
      </c>
    </row>
    <row r="24" s="2" customFormat="1" ht="165" customHeight="1" spans="1:18">
      <c r="A24" s="14">
        <f t="shared" si="1"/>
        <v>19</v>
      </c>
      <c r="B24" s="15" t="s">
        <v>21</v>
      </c>
      <c r="C24" s="15" t="str">
        <f>IFERROR(IF(VLOOKUP(E24,e5a40c1c6c9bab46_a_col5!A:N,2,0)=0,"",VLOOKUP(E24,e5a40c1c6c9bab46_a_col5!A:N,2,0)),"")</f>
        <v>湖南省民政厅</v>
      </c>
      <c r="D24" s="15" t="str">
        <f>IFERROR(IF(VLOOKUP(E24,e5a40c1c6c9bab46_a_col5!A:N,3,0)=0,"",VLOOKUP(E24,e5a40c1c6c9bab46_a_col5!A:N,3,0)),"")</f>
        <v>低保调标补发资金</v>
      </c>
      <c r="E24" s="17" t="s">
        <v>75</v>
      </c>
      <c r="F24" s="15" t="str">
        <f>IFERROR(IF(VLOOKUP(E24,e5a40c1c6c9bab46_a_col5!A:N,4,0)=0,"",VLOOKUP(E24,e5a40c1c6c9bab46_a_col5!A:N,4,0)),"")</f>
        <v>城低提标</v>
      </c>
      <c r="G24" s="14" t="str">
        <f>IFERROR(IF(VLOOKUP(E24,e5a40c1c6c9bab46_a_col5!A:N,5,0)=0,"",VLOOKUP(E24,e5a40c1c6c9bab46_a_col5!A:N,5,0)),"")</f>
        <v>1.《社会救助暂行办法》（国务院第649号令）
2.《湖南省人民政府关于进一步加强和改进最低生活保障工作的实施意见》（湘政发〔2013〕35号）
3.《湖南省人民政府关于贯彻落实〈社会救助暂行办法〉的实施意见》（湘政发〔2015〕31号）</v>
      </c>
      <c r="H24" s="15" t="str">
        <f>IFERROR(IF(VLOOKUP(E24,e5a40c1c6c9bab46_a_col5!A:N,6,0)=0,"",VLOOKUP(E24,e5a40c1c6c9bab46_a_col5!A:N,6,0)),"")</f>
        <v>根据标准调整情况，为低保对象补发保障金。</v>
      </c>
      <c r="I24" s="15" t="s">
        <v>71</v>
      </c>
      <c r="J24" s="15" t="s">
        <v>76</v>
      </c>
      <c r="K24" s="15" t="str">
        <f>IFERROR(IF(VLOOKUP(E24,e5a40c1c6c9bab46_a_col5!A:N,7,0)=0,"",VLOOKUP(E24,e5a40c1c6c9bab46_a_col5!A:N,7,0)),"")</f>
        <v>不定期</v>
      </c>
      <c r="L24" s="23"/>
      <c r="M24" s="14" t="str">
        <f>IFERROR(IF(VLOOKUP(E24,e5a40c1c6c9bab46_a_col5!A:N,8,0)=0,"",VLOOKUP(E24,e5a40c1c6c9bab46_a_col5!A:N,8,0)),"")</f>
        <v>√</v>
      </c>
      <c r="N24" s="14" t="str">
        <f>IFERROR(IF(VLOOKUP(E24,e5a40c1c6c9bab46_a_col5!A:N,10,0)=0,"",VLOOKUP(E24,e5a40c1c6c9bab46_a_col5!A:N,10,0)),"")</f>
        <v>√</v>
      </c>
      <c r="O24" s="14" t="str">
        <f>IFERROR(IF(VLOOKUP(E24,e5a40c1c6c9bab46_a_col5!A:N,11,0)=0,"",VLOOKUP(E24,e5a40c1c6c9bab46_a_col5!A:N,11,0)),"")</f>
        <v/>
      </c>
      <c r="P24" s="14" t="str">
        <f>IFERROR(IF(VLOOKUP(E24,e5a40c1c6c9bab46_a_col5!A:N,12,0)=0,"",VLOOKUP(E24,e5a40c1c6c9bab46_a_col5!A:N,12,0)),"")</f>
        <v/>
      </c>
      <c r="Q24" s="14" t="str">
        <f>IFERROR(IF(VLOOKUP(E24,e5a40c1c6c9bab46_a_col5!A:N,13,0)=0,"",VLOOKUP(E24,e5a40c1c6c9bab46_a_col5!A:N,13,0)),"")</f>
        <v>0731-84502327</v>
      </c>
      <c r="R24" s="14" t="str">
        <f>IFERROR(IF(VLOOKUP(E24,e5a40c1c6c9bab46_a_col5!A:N,14,0)=0,"",VLOOKUP(E24,e5a40c1c6c9bab46_a_col5!A:N,14,0)),"")</f>
        <v>2021年民政部下发通知明确对象身份证号码、详细住址、银行卡号等涉及隐私的信息不可进行公示；未成年人信息不可公示。</v>
      </c>
    </row>
    <row r="25" s="2" customFormat="1" ht="156" customHeight="1" spans="1:18">
      <c r="A25" s="14">
        <f t="shared" si="1"/>
        <v>20</v>
      </c>
      <c r="B25" s="15" t="s">
        <v>21</v>
      </c>
      <c r="C25" s="15" t="str">
        <f>IFERROR(IF(VLOOKUP(E25,e5a40c1c6c9bab46_a_col5!A:N,2,0)=0,"",VLOOKUP(E25,e5a40c1c6c9bab46_a_col5!A:N,2,0)),"")</f>
        <v>湖南省民政厅</v>
      </c>
      <c r="D25" s="15" t="str">
        <f>IFERROR(IF(VLOOKUP(E25,e5a40c1c6c9bab46_a_col5!A:N,3,0)=0,"",VLOOKUP(E25,e5a40c1c6c9bab46_a_col5!A:N,3,0)),"")</f>
        <v>低保调标补发资金</v>
      </c>
      <c r="E25" s="17" t="s">
        <v>77</v>
      </c>
      <c r="F25" s="15" t="str">
        <f>IFERROR(IF(VLOOKUP(E25,e5a40c1c6c9bab46_a_col5!A:N,4,0)=0,"",VLOOKUP(E25,e5a40c1c6c9bab46_a_col5!A:N,4,0)),"")</f>
        <v>农低提标</v>
      </c>
      <c r="G25" s="14" t="str">
        <f>IFERROR(IF(VLOOKUP(E25,e5a40c1c6c9bab46_a_col5!A:N,5,0)=0,"",VLOOKUP(E25,e5a40c1c6c9bab46_a_col5!A:N,5,0)),"")</f>
        <v>1.《社会救助暂行办法》（国务院第649号令）
2.《湖南省人民政府关于进一步加强和改进最低生活保障工作的实施意见》（湘政发〔2013〕35号）
3.《湖南省人民政府关于贯彻落实〈社会救助暂行办法〉的实施意见》（湘政发〔2015〕31号）</v>
      </c>
      <c r="H25" s="15" t="str">
        <f>IFERROR(IF(VLOOKUP(E25,e5a40c1c6c9bab46_a_col5!A:N,6,0)=0,"",VLOOKUP(E25,e5a40c1c6c9bab46_a_col5!A:N,6,0)),"")</f>
        <v>根据标准调整情况，为低保对象补发保障金。</v>
      </c>
      <c r="I25" s="15" t="s">
        <v>74</v>
      </c>
      <c r="J25" s="15" t="s">
        <v>76</v>
      </c>
      <c r="K25" s="15" t="str">
        <f>IFERROR(IF(VLOOKUP(E25,e5a40c1c6c9bab46_a_col5!A:N,7,0)=0,"",VLOOKUP(E25,e5a40c1c6c9bab46_a_col5!A:N,7,0)),"")</f>
        <v>不定期</v>
      </c>
      <c r="L25" s="14" t="str">
        <f>IFERROR(IF(VLOOKUP(E25,e5a40c1c6c9bab46_a_col5!A:N,8,0)=0,"",VLOOKUP(E25,e5a40c1c6c9bab46_a_col5!A:N,8,0)),"")</f>
        <v>√</v>
      </c>
      <c r="M25" s="14" t="str">
        <f>IFERROR(IF(VLOOKUP(E25,e5a40c1c6c9bab46_a_col5!A:N,9,0)=0,"",VLOOKUP(E25,e5a40c1c6c9bab46_a_col5!A:N,9,0)),"")</f>
        <v/>
      </c>
      <c r="N25" s="14" t="str">
        <f>IFERROR(IF(VLOOKUP(E25,e5a40c1c6c9bab46_a_col5!A:N,10,0)=0,"",VLOOKUP(E25,e5a40c1c6c9bab46_a_col5!A:N,10,0)),"")</f>
        <v>√</v>
      </c>
      <c r="O25" s="14" t="str">
        <f>IFERROR(IF(VLOOKUP(E25,e5a40c1c6c9bab46_a_col5!A:N,11,0)=0,"",VLOOKUP(E25,e5a40c1c6c9bab46_a_col5!A:N,11,0)),"")</f>
        <v/>
      </c>
      <c r="P25" s="14" t="str">
        <f>IFERROR(IF(VLOOKUP(E25,e5a40c1c6c9bab46_a_col5!A:N,12,0)=0,"",VLOOKUP(E25,e5a40c1c6c9bab46_a_col5!A:N,12,0)),"")</f>
        <v/>
      </c>
      <c r="Q25" s="14" t="str">
        <f>IFERROR(IF(VLOOKUP(E25,e5a40c1c6c9bab46_a_col5!A:N,13,0)=0,"",VLOOKUP(E25,e5a40c1c6c9bab46_a_col5!A:N,13,0)),"")</f>
        <v>0731-84502327</v>
      </c>
      <c r="R25" s="14" t="str">
        <f>IFERROR(IF(VLOOKUP(E25,e5a40c1c6c9bab46_a_col5!A:N,14,0)=0,"",VLOOKUP(E25,e5a40c1c6c9bab46_a_col5!A:N,14,0)),"")</f>
        <v>2021年民政部下发通知明确对象身份证号码、详细住址、银行卡号等涉及隐私的信息不可进行公示；未成年人信息不可公示。</v>
      </c>
    </row>
    <row r="26" s="2" customFormat="1" ht="174" customHeight="1" spans="1:18">
      <c r="A26" s="14">
        <f t="shared" si="1"/>
        <v>21</v>
      </c>
      <c r="B26" s="15" t="s">
        <v>21</v>
      </c>
      <c r="C26" s="15" t="str">
        <f>IFERROR(IF(VLOOKUP(E26,e5a40c1c6c9bab46_a_col5!A:N,2,0)=0,"",VLOOKUP(E26,e5a40c1c6c9bab46_a_col5!A:N,2,0)),"")</f>
        <v>湖南省民政厅</v>
      </c>
      <c r="D26" s="15" t="str">
        <f>IFERROR(IF(VLOOKUP(E26,e5a40c1c6c9bab46_a_col5!A:N,3,0)=0,"",VLOOKUP(E26,e5a40c1c6c9bab46_a_col5!A:N,3,0)),"")</f>
        <v>价格临时补贴</v>
      </c>
      <c r="E26" s="17" t="s">
        <v>78</v>
      </c>
      <c r="F26" s="15" t="str">
        <f>IFERROR(IF(VLOOKUP(E26,e5a40c1c6c9bab46_a_col5!A:N,4,0)=0,"",VLOOKUP(E26,e5a40c1c6c9bab46_a_col5!A:N,4,0)),"")</f>
        <v>城低临补</v>
      </c>
      <c r="G26" s="15" t="str">
        <f>IFERROR(IF(VLOOKUP(E26,e5a40c1c6c9bab46_a_col5!A:N,5,0)=0,"",VLOOKUP(E26,e5a40c1c6c9bab46_a_col5!A:N,5,0)),"")</f>
        <v>《湖南省发展和改革委员会 湖南省民政厅 湖南省财政厅 湖南省人力资源和社会保障厅 湖南省退役军人事务厅 湖南省教育厅 国家统计局湖南调查总队关于印发〈湖南省社会救助和保障标准与物价上涨挂钩联动机制实施细则〉的通知》（湘发改价调规〔2020〕610号）</v>
      </c>
      <c r="H26" s="15" t="str">
        <f>IFERROR(IF(VLOOKUP(E26,e5a40c1c6c9bab46_a_col5!A:N,6,0)=0,"",VLOOKUP(E26,e5a40c1c6c9bab46_a_col5!A:N,6,0)),"")</f>
        <v>应对物价上涨对困难群众基本生活的影响。</v>
      </c>
      <c r="I26" s="15" t="s">
        <v>71</v>
      </c>
      <c r="J26" s="15" t="s">
        <v>79</v>
      </c>
      <c r="K26" s="15" t="str">
        <f>IFERROR(IF(VLOOKUP(E26,e5a40c1c6c9bab46_a_col5!A:N,7,0)=0,"",VLOOKUP(E26,e5a40c1c6c9bab46_a_col5!A:N,7,0)),"")</f>
        <v>不定期</v>
      </c>
      <c r="L26" s="23"/>
      <c r="M26" s="14" t="str">
        <f>IFERROR(IF(VLOOKUP(E26,e5a40c1c6c9bab46_a_col5!A:N,8,0)=0,"",VLOOKUP(E26,e5a40c1c6c9bab46_a_col5!A:N,8,0)),"")</f>
        <v>√</v>
      </c>
      <c r="N26" s="14" t="str">
        <f>IFERROR(IF(VLOOKUP(E26,e5a40c1c6c9bab46_a_col5!A:N,10,0)=0,"",VLOOKUP(E26,e5a40c1c6c9bab46_a_col5!A:N,10,0)),"")</f>
        <v>√</v>
      </c>
      <c r="O26" s="14" t="str">
        <f>IFERROR(IF(VLOOKUP(E26,e5a40c1c6c9bab46_a_col5!A:N,11,0)=0,"",VLOOKUP(E26,e5a40c1c6c9bab46_a_col5!A:N,11,0)),"")</f>
        <v/>
      </c>
      <c r="P26" s="14" t="str">
        <f>IFERROR(IF(VLOOKUP(E26,e5a40c1c6c9bab46_a_col5!A:N,12,0)=0,"",VLOOKUP(E26,e5a40c1c6c9bab46_a_col5!A:N,12,0)),"")</f>
        <v/>
      </c>
      <c r="Q26" s="14" t="str">
        <f>IFERROR(IF(VLOOKUP(E26,e5a40c1c6c9bab46_a_col5!A:N,13,0)=0,"",VLOOKUP(E26,e5a40c1c6c9bab46_a_col5!A:N,13,0)),"")</f>
        <v>0731-84502327</v>
      </c>
      <c r="R26" s="14" t="str">
        <f>IFERROR(IF(VLOOKUP(E26,e5a40c1c6c9bab46_a_col5!A:N,14,0)=0,"",VLOOKUP(E26,e5a40c1c6c9bab46_a_col5!A:N,14,0)),"")</f>
        <v>2021年民政部下发通知明确对象身份证号码、详细住址、银行卡号等涉及隐私的信息不可进行公示；未成年人信息不可公示。</v>
      </c>
    </row>
    <row r="27" s="2" customFormat="1" ht="177" customHeight="1" spans="1:18">
      <c r="A27" s="14">
        <f t="shared" si="1"/>
        <v>22</v>
      </c>
      <c r="B27" s="15" t="s">
        <v>21</v>
      </c>
      <c r="C27" s="15" t="str">
        <f>IFERROR(IF(VLOOKUP(E27,e5a40c1c6c9bab46_a_col5!A:N,2,0)=0,"",VLOOKUP(E27,e5a40c1c6c9bab46_a_col5!A:N,2,0)),"")</f>
        <v>湖南省民政厅</v>
      </c>
      <c r="D27" s="15" t="str">
        <f>IFERROR(IF(VLOOKUP(E27,e5a40c1c6c9bab46_a_col5!A:N,3,0)=0,"",VLOOKUP(E27,e5a40c1c6c9bab46_a_col5!A:N,3,0)),"")</f>
        <v>价格临时补贴</v>
      </c>
      <c r="E27" s="17" t="s">
        <v>80</v>
      </c>
      <c r="F27" s="15" t="str">
        <f>IFERROR(IF(VLOOKUP(E27,e5a40c1c6c9bab46_a_col5!A:N,4,0)=0,"",VLOOKUP(E27,e5a40c1c6c9bab46_a_col5!A:N,4,0)),"")</f>
        <v>农低临补</v>
      </c>
      <c r="G27" s="15" t="str">
        <f>IFERROR(IF(VLOOKUP(E27,e5a40c1c6c9bab46_a_col5!A:N,5,0)=0,"",VLOOKUP(E27,e5a40c1c6c9bab46_a_col5!A:N,5,0)),"")</f>
        <v>《湖南省发展和改革委员会 湖南省民政厅 湖南省财政厅 湖南省人力资源和社会保障厅 湖南省退役军人事务厅 湖南省教育厅 国家统计局湖南调查总队关于印发〈湖南省社会救助和保障标准与物价上涨挂钩联动机制实施细则〉的通知》（湘发改价调规〔2020〕610号）</v>
      </c>
      <c r="H27" s="15" t="str">
        <f>IFERROR(IF(VLOOKUP(E27,e5a40c1c6c9bab46_a_col5!A:N,6,0)=0,"",VLOOKUP(E27,e5a40c1c6c9bab46_a_col5!A:N,6,0)),"")</f>
        <v>应对物价上涨对困难群众基本生活的影响。</v>
      </c>
      <c r="I27" s="15" t="s">
        <v>74</v>
      </c>
      <c r="J27" s="15" t="s">
        <v>79</v>
      </c>
      <c r="K27" s="15" t="str">
        <f>IFERROR(IF(VLOOKUP(E27,e5a40c1c6c9bab46_a_col5!A:N,7,0)=0,"",VLOOKUP(E27,e5a40c1c6c9bab46_a_col5!A:N,7,0)),"")</f>
        <v>不定期</v>
      </c>
      <c r="L27" s="23"/>
      <c r="M27" s="14" t="str">
        <f>IFERROR(IF(VLOOKUP(E27,e5a40c1c6c9bab46_a_col5!A:N,8,0)=0,"",VLOOKUP(E27,e5a40c1c6c9bab46_a_col5!A:N,8,0)),"")</f>
        <v>√</v>
      </c>
      <c r="N27" s="14" t="str">
        <f>IFERROR(IF(VLOOKUP(E27,e5a40c1c6c9bab46_a_col5!A:N,10,0)=0,"",VLOOKUP(E27,e5a40c1c6c9bab46_a_col5!A:N,10,0)),"")</f>
        <v>√</v>
      </c>
      <c r="O27" s="14" t="str">
        <f>IFERROR(IF(VLOOKUP(E27,e5a40c1c6c9bab46_a_col5!A:N,11,0)=0,"",VLOOKUP(E27,e5a40c1c6c9bab46_a_col5!A:N,11,0)),"")</f>
        <v/>
      </c>
      <c r="P27" s="14" t="str">
        <f>IFERROR(IF(VLOOKUP(E27,e5a40c1c6c9bab46_a_col5!A:N,12,0)=0,"",VLOOKUP(E27,e5a40c1c6c9bab46_a_col5!A:N,12,0)),"")</f>
        <v/>
      </c>
      <c r="Q27" s="14" t="str">
        <f>IFERROR(IF(VLOOKUP(E27,e5a40c1c6c9bab46_a_col5!A:N,13,0)=0,"",VLOOKUP(E27,e5a40c1c6c9bab46_a_col5!A:N,13,0)),"")</f>
        <v>0731-84502327</v>
      </c>
      <c r="R27" s="14" t="str">
        <f>IFERROR(IF(VLOOKUP(E27,e5a40c1c6c9bab46_a_col5!A:N,14,0)=0,"",VLOOKUP(E27,e5a40c1c6c9bab46_a_col5!A:N,14,0)),"")</f>
        <v>2021年民政部下发通知明确对象身份证号码、详细住址、银行卡号等涉及隐私的信息不可进行公示；未成年人信息不可公示。</v>
      </c>
    </row>
    <row r="28" s="2" customFormat="1" ht="280.8" spans="1:18">
      <c r="A28" s="14">
        <f t="shared" ref="A28:A37" si="2">ROW()-5</f>
        <v>23</v>
      </c>
      <c r="B28" s="15" t="s">
        <v>21</v>
      </c>
      <c r="C28" s="15" t="str">
        <f>IFERROR(IF(VLOOKUP(E28,e5a40c1c6c9bab46_a_col5!A:N,2,0)=0,"",VLOOKUP(E28,e5a40c1c6c9bab46_a_col5!A:N,2,0)),"")</f>
        <v>湖南省民政厅</v>
      </c>
      <c r="D28" s="15" t="str">
        <f>IFERROR(IF(VLOOKUP(E28,e5a40c1c6c9bab46_a_col5!A:N,3,0)=0,"",VLOOKUP(E28,e5a40c1c6c9bab46_a_col5!A:N,3,0)),"")</f>
        <v>价格临时补贴</v>
      </c>
      <c r="E28" s="17" t="s">
        <v>81</v>
      </c>
      <c r="F28" s="15" t="str">
        <f>IFERROR(IF(VLOOKUP(E28,e5a40c1c6c9bab46_a_col5!A:N,4,0)=0,"",VLOOKUP(E28,e5a40c1c6c9bab46_a_col5!A:N,4,0)),"")</f>
        <v>城边临补</v>
      </c>
      <c r="G28" s="14" t="str">
        <f>IFERROR(IF(VLOOKUP(E28,e5a40c1c6c9bab46_a_col5!A:N,5,0)=0,"",VLOOKUP(E28,e5a40c1c6c9bab46_a_col5!A:N,5,0)),"")</f>
        <v>1.《国家发改委等部门关于阶段性调整价格补贴联动机制加大对困难群众物价补贴力度的通知》（发改价格〔2022〕1340号
2.《湖南省发展和改革委员会 湖南省民政厅 湖南省财政厅 湖南省人力资源和社会保障厅 湖南省退役军人事务厅 湖南省教育厅 国家统计局湖南调查总队关于印发&lt;湖南省社会救助和保障标准与物价上涨挂钩联动机制实施细则&gt;的通知》（湘发改价调规〔2020〕610号）</v>
      </c>
      <c r="H28" s="15" t="str">
        <f>IFERROR(IF(VLOOKUP(E28,e5a40c1c6c9bab46_a_col5!A:N,6,0)=0,"",VLOOKUP(E28,e5a40c1c6c9bab46_a_col5!A:N,6,0)),"")</f>
        <v>为城市低保边缘家庭发放价格临时补贴。</v>
      </c>
      <c r="I28" s="15" t="s">
        <v>82</v>
      </c>
      <c r="J28" s="15" t="s">
        <v>79</v>
      </c>
      <c r="K28" s="15" t="str">
        <f>IFERROR(IF(VLOOKUP(E28,e5a40c1c6c9bab46_a_col5!A:N,7,0)=0,"",VLOOKUP(E28,e5a40c1c6c9bab46_a_col5!A:N,7,0)),"")</f>
        <v>不定期</v>
      </c>
      <c r="L28" s="23"/>
      <c r="M28" s="14" t="str">
        <f>IFERROR(IF(VLOOKUP(E28,e5a40c1c6c9bab46_a_col5!A:N,8,0)=0,"",VLOOKUP(E28,e5a40c1c6c9bab46_a_col5!A:N,8,0)),"")</f>
        <v>√</v>
      </c>
      <c r="N28" s="14" t="str">
        <f>IFERROR(IF(VLOOKUP(E28,e5a40c1c6c9bab46_a_col5!A:N,10,0)=0,"",VLOOKUP(E28,e5a40c1c6c9bab46_a_col5!A:N,10,0)),"")</f>
        <v>√</v>
      </c>
      <c r="O28" s="14" t="str">
        <f>IFERROR(IF(VLOOKUP(E28,e5a40c1c6c9bab46_a_col5!A:N,11,0)=0,"",VLOOKUP(E28,e5a40c1c6c9bab46_a_col5!A:N,11,0)),"")</f>
        <v/>
      </c>
      <c r="P28" s="14" t="str">
        <f>IFERROR(IF(VLOOKUP(E28,e5a40c1c6c9bab46_a_col5!A:N,12,0)=0,"",VLOOKUP(E28,e5a40c1c6c9bab46_a_col5!A:N,12,0)),"")</f>
        <v/>
      </c>
      <c r="Q28" s="14" t="str">
        <f>IFERROR(IF(VLOOKUP(E28,e5a40c1c6c9bab46_a_col5!A:N,13,0)=0,"",VLOOKUP(E28,e5a40c1c6c9bab46_a_col5!A:N,13,0)),"")</f>
        <v>0731-84502062</v>
      </c>
      <c r="R28" s="14" t="str">
        <f>IFERROR(IF(VLOOKUP(E28,e5a40c1c6c9bab46_a_col5!A:N,14,0)=0,"",VLOOKUP(E28,e5a40c1c6c9bab46_a_col5!A:N,14,0)),"")</f>
        <v/>
      </c>
    </row>
    <row r="29" s="2" customFormat="1" ht="280.8" spans="1:18">
      <c r="A29" s="14">
        <f t="shared" si="2"/>
        <v>24</v>
      </c>
      <c r="B29" s="15" t="s">
        <v>21</v>
      </c>
      <c r="C29" s="15" t="str">
        <f>IFERROR(IF(VLOOKUP(E29,e5a40c1c6c9bab46_a_col5!A:N,2,0)=0,"",VLOOKUP(E29,e5a40c1c6c9bab46_a_col5!A:N,2,0)),"")</f>
        <v>湖南省民政厅</v>
      </c>
      <c r="D29" s="15" t="str">
        <f>IFERROR(IF(VLOOKUP(E29,e5a40c1c6c9bab46_a_col5!A:N,3,0)=0,"",VLOOKUP(E29,e5a40c1c6c9bab46_a_col5!A:N,3,0)),"")</f>
        <v>价格临时补贴</v>
      </c>
      <c r="E29" s="17" t="s">
        <v>83</v>
      </c>
      <c r="F29" s="15" t="str">
        <f>IFERROR(IF(VLOOKUP(E29,e5a40c1c6c9bab46_a_col5!A:N,4,0)=0,"",VLOOKUP(E29,e5a40c1c6c9bab46_a_col5!A:N,4,0)),"")</f>
        <v>农边临补</v>
      </c>
      <c r="G29" s="14" t="str">
        <f>IFERROR(IF(VLOOKUP(E29,e5a40c1c6c9bab46_a_col5!A:N,5,0)=0,"",VLOOKUP(E29,e5a40c1c6c9bab46_a_col5!A:N,5,0)),"")</f>
        <v>1.《国家发改委等部门关于阶段性调整价格补贴联动机制加大对困难群众物价补贴力度的通知》（发改价格〔2022〕1340号
2.《湖南省发展和改革委员会 湖南省民政厅 湖南省财政厅 湖南省人力资源和社会保障厅 湖南省退役军人事务厅 湖南省教育厅 国家统计局湖南调查总队关于印发&lt;湖南省社会救助和保障标准与物价上涨挂钩联动机制实施细则&gt;的通知》（湘发改价调规〔2020〕610号）</v>
      </c>
      <c r="H29" s="15" t="str">
        <f>IFERROR(IF(VLOOKUP(E29,e5a40c1c6c9bab46_a_col5!A:N,6,0)=0,"",VLOOKUP(E29,e5a40c1c6c9bab46_a_col5!A:N,6,0)),"")</f>
        <v>为农村低保边缘家庭发放价格临时补贴。</v>
      </c>
      <c r="I29" s="15" t="s">
        <v>84</v>
      </c>
      <c r="J29" s="15" t="s">
        <v>79</v>
      </c>
      <c r="K29" s="15" t="str">
        <f>IFERROR(IF(VLOOKUP(E29,e5a40c1c6c9bab46_a_col5!A:N,7,0)=0,"",VLOOKUP(E29,e5a40c1c6c9bab46_a_col5!A:N,7,0)),"")</f>
        <v>不定期</v>
      </c>
      <c r="L29" s="23"/>
      <c r="M29" s="14" t="str">
        <f>IFERROR(IF(VLOOKUP(E29,e5a40c1c6c9bab46_a_col5!A:N,8,0)=0,"",VLOOKUP(E29,e5a40c1c6c9bab46_a_col5!A:N,8,0)),"")</f>
        <v>√</v>
      </c>
      <c r="N29" s="14" t="str">
        <f>IFERROR(IF(VLOOKUP(E29,e5a40c1c6c9bab46_a_col5!A:N,10,0)=0,"",VLOOKUP(E29,e5a40c1c6c9bab46_a_col5!A:N,10,0)),"")</f>
        <v>√</v>
      </c>
      <c r="O29" s="14" t="str">
        <f>IFERROR(IF(VLOOKUP(E29,e5a40c1c6c9bab46_a_col5!A:N,11,0)=0,"",VLOOKUP(E29,e5a40c1c6c9bab46_a_col5!A:N,11,0)),"")</f>
        <v/>
      </c>
      <c r="P29" s="14" t="str">
        <f>IFERROR(IF(VLOOKUP(E29,e5a40c1c6c9bab46_a_col5!A:N,12,0)=0,"",VLOOKUP(E29,e5a40c1c6c9bab46_a_col5!A:N,12,0)),"")</f>
        <v/>
      </c>
      <c r="Q29" s="14" t="str">
        <f>IFERROR(IF(VLOOKUP(E29,e5a40c1c6c9bab46_a_col5!A:N,13,0)=0,"",VLOOKUP(E29,e5a40c1c6c9bab46_a_col5!A:N,13,0)),"")</f>
        <v>0731-84502062</v>
      </c>
      <c r="R29" s="14" t="str">
        <f>IFERROR(IF(VLOOKUP(E29,e5a40c1c6c9bab46_a_col5!A:N,14,0)=0,"",VLOOKUP(E29,e5a40c1c6c9bab46_a_col5!A:N,14,0)),"")</f>
        <v/>
      </c>
    </row>
    <row r="30" s="2" customFormat="1" ht="187.2" spans="1:18">
      <c r="A30" s="14">
        <f t="shared" si="2"/>
        <v>25</v>
      </c>
      <c r="B30" s="15" t="s">
        <v>21</v>
      </c>
      <c r="C30" s="15" t="str">
        <f>IFERROR(IF(VLOOKUP(E30,e5a40c1c6c9bab46_a_col5!A:N,2,0)=0,"",VLOOKUP(E30,e5a40c1c6c9bab46_a_col5!A:N,2,0)),"")</f>
        <v>湖南省民政厅</v>
      </c>
      <c r="D30" s="15" t="str">
        <f>IFERROR(IF(VLOOKUP(E30,e5a40c1c6c9bab46_a_col5!A:N,3,0)=0,"",VLOOKUP(E30,e5a40c1c6c9bab46_a_col5!A:N,3,0)),"")</f>
        <v>价格临时补贴</v>
      </c>
      <c r="E30" s="17" t="s">
        <v>85</v>
      </c>
      <c r="F30" s="15" t="str">
        <f>IFERROR(IF(VLOOKUP(E30,e5a40c1c6c9bab46_a_col5!A:N,4,0)=0,"",VLOOKUP(E30,e5a40c1c6c9bab46_a_col5!A:N,4,0)),"")</f>
        <v>城困临补</v>
      </c>
      <c r="G30" s="15" t="str">
        <f>IFERROR(IF(VLOOKUP(E30,e5a40c1c6c9bab46_a_col5!A:N,5,0)=0,"",VLOOKUP(E30,e5a40c1c6c9bab46_a_col5!A:N,5,0)),"")</f>
        <v>《湖南省发展和改革委员会 湖南省民政厅 湖南省财政厅 湖南省人力资源和社会保障厅 湖南省退役军人事务厅 湖南省教育厅 国家统计局湖南调查总队关于印发〈湖南省社会救助和保障标准与物价上涨挂钩联动机制实施细则〉的通知》（湘发改价调规〔2020〕610号）</v>
      </c>
      <c r="H30" s="15" t="str">
        <f>IFERROR(IF(VLOOKUP(E30,e5a40c1c6c9bab46_a_col5!A:N,6,0)=0,"",VLOOKUP(E30,e5a40c1c6c9bab46_a_col5!A:N,6,0)),"")</f>
        <v>应对物价上涨对困难群众基本生活的影响。</v>
      </c>
      <c r="I30" s="15" t="s">
        <v>86</v>
      </c>
      <c r="J30" s="15" t="s">
        <v>79</v>
      </c>
      <c r="K30" s="15" t="str">
        <f>IFERROR(IF(VLOOKUP(E30,e5a40c1c6c9bab46_a_col5!A:N,7,0)=0,"",VLOOKUP(E30,e5a40c1c6c9bab46_a_col5!A:N,7,0)),"")</f>
        <v>不定期</v>
      </c>
      <c r="L30" s="23"/>
      <c r="M30" s="14" t="str">
        <f>IFERROR(IF(VLOOKUP(E30,e5a40c1c6c9bab46_a_col5!A:N,8,0)=0,"",VLOOKUP(E30,e5a40c1c6c9bab46_a_col5!A:N,8,0)),"")</f>
        <v>√</v>
      </c>
      <c r="N30" s="14" t="str">
        <f>IFERROR(IF(VLOOKUP(E30,e5a40c1c6c9bab46_a_col5!A:N,10,0)=0,"",VLOOKUP(E30,e5a40c1c6c9bab46_a_col5!A:N,10,0)),"")</f>
        <v>√</v>
      </c>
      <c r="O30" s="14" t="str">
        <f>IFERROR(IF(VLOOKUP(E30,e5a40c1c6c9bab46_a_col5!A:N,11,0)=0,"",VLOOKUP(E30,e5a40c1c6c9bab46_a_col5!A:N,11,0)),"")</f>
        <v/>
      </c>
      <c r="P30" s="14" t="str">
        <f>IFERROR(IF(VLOOKUP(E30,e5a40c1c6c9bab46_a_col5!A:N,12,0)=0,"",VLOOKUP(E30,e5a40c1c6c9bab46_a_col5!A:N,12,0)),"")</f>
        <v/>
      </c>
      <c r="Q30" s="14" t="str">
        <f>IFERROR(IF(VLOOKUP(E30,e5a40c1c6c9bab46_a_col5!A:N,13,0)=0,"",VLOOKUP(E30,e5a40c1c6c9bab46_a_col5!A:N,13,0)),"")</f>
        <v>0731-84502327</v>
      </c>
      <c r="R30" s="14" t="str">
        <f>IFERROR(IF(VLOOKUP(E30,e5a40c1c6c9bab46_a_col5!A:N,14,0)=0,"",VLOOKUP(E30,e5a40c1c6c9bab46_a_col5!A:N,14,0)),"")</f>
        <v>2021年民政部下发通知明确对象身份证号码、详细住址、银行卡号等涉及隐私的信息不可进行公示；未成年人信息不可公示。</v>
      </c>
    </row>
    <row r="31" s="2" customFormat="1" ht="167" customHeight="1" spans="1:18">
      <c r="A31" s="14">
        <f t="shared" si="2"/>
        <v>26</v>
      </c>
      <c r="B31" s="15" t="s">
        <v>21</v>
      </c>
      <c r="C31" s="15" t="str">
        <f>IFERROR(IF(VLOOKUP(E31,e5a40c1c6c9bab46_a_col5!A:N,2,0)=0,"",VLOOKUP(E31,e5a40c1c6c9bab46_a_col5!A:N,2,0)),"")</f>
        <v>湖南省民政厅</v>
      </c>
      <c r="D31" s="15" t="str">
        <f>IFERROR(IF(VLOOKUP(E31,e5a40c1c6c9bab46_a_col5!A:N,3,0)=0,"",VLOOKUP(E31,e5a40c1c6c9bab46_a_col5!A:N,3,0)),"")</f>
        <v>价格临时补贴</v>
      </c>
      <c r="E31" s="17" t="s">
        <v>87</v>
      </c>
      <c r="F31" s="15" t="str">
        <f>IFERROR(IF(VLOOKUP(E31,e5a40c1c6c9bab46_a_col5!A:N,4,0)=0,"",VLOOKUP(E31,e5a40c1c6c9bab46_a_col5!A:N,4,0)),"")</f>
        <v>农困临补</v>
      </c>
      <c r="G31" s="15" t="str">
        <f>IFERROR(IF(VLOOKUP(E31,e5a40c1c6c9bab46_a_col5!A:N,5,0)=0,"",VLOOKUP(E31,e5a40c1c6c9bab46_a_col5!A:N,5,0)),"")</f>
        <v>《湖南省发展和改革委员会 湖南省民政厅 湖南省财政厅 湖南省人力资源和社会保障厅 湖南省退役军人事务厅 湖南省教育厅 国家统计局湖南调查总队关于印发〈湖南省社会救助和保障标准与物价上涨挂钩联动机制实施细则〉的通知》（湘发改价调规〔2020〕610号）</v>
      </c>
      <c r="H31" s="15" t="str">
        <f>IFERROR(IF(VLOOKUP(E31,e5a40c1c6c9bab46_a_col5!A:N,6,0)=0,"",VLOOKUP(E31,e5a40c1c6c9bab46_a_col5!A:N,6,0)),"")</f>
        <v>应对物价上涨对困难群众基本生活的影响。</v>
      </c>
      <c r="I31" s="15" t="s">
        <v>88</v>
      </c>
      <c r="J31" s="15" t="s">
        <v>79</v>
      </c>
      <c r="K31" s="15" t="str">
        <f>IFERROR(IF(VLOOKUP(E31,e5a40c1c6c9bab46_a_col5!A:N,7,0)=0,"",VLOOKUP(E31,e5a40c1c6c9bab46_a_col5!A:N,7,0)),"")</f>
        <v>不定期</v>
      </c>
      <c r="L31" s="23"/>
      <c r="M31" s="14" t="str">
        <f>IFERROR(IF(VLOOKUP(E31,e5a40c1c6c9bab46_a_col5!A:N,8,0)=0,"",VLOOKUP(E31,e5a40c1c6c9bab46_a_col5!A:N,8,0)),"")</f>
        <v>√</v>
      </c>
      <c r="N31" s="14" t="str">
        <f>IFERROR(IF(VLOOKUP(E31,e5a40c1c6c9bab46_a_col5!A:N,10,0)=0,"",VLOOKUP(E31,e5a40c1c6c9bab46_a_col5!A:N,10,0)),"")</f>
        <v>√</v>
      </c>
      <c r="O31" s="14" t="str">
        <f>IFERROR(IF(VLOOKUP(E31,e5a40c1c6c9bab46_a_col5!A:N,11,0)=0,"",VLOOKUP(E31,e5a40c1c6c9bab46_a_col5!A:N,11,0)),"")</f>
        <v/>
      </c>
      <c r="P31" s="14" t="str">
        <f>IFERROR(IF(VLOOKUP(E31,e5a40c1c6c9bab46_a_col5!A:N,12,0)=0,"",VLOOKUP(E31,e5a40c1c6c9bab46_a_col5!A:N,12,0)),"")</f>
        <v/>
      </c>
      <c r="Q31" s="14" t="str">
        <f>IFERROR(IF(VLOOKUP(E31,e5a40c1c6c9bab46_a_col5!A:N,13,0)=0,"",VLOOKUP(E31,e5a40c1c6c9bab46_a_col5!A:N,13,0)),"")</f>
        <v>0731-84502327</v>
      </c>
      <c r="R31" s="14" t="str">
        <f>IFERROR(IF(VLOOKUP(E31,e5a40c1c6c9bab46_a_col5!A:N,14,0)=0,"",VLOOKUP(E31,e5a40c1c6c9bab46_a_col5!A:N,14,0)),"")</f>
        <v>2021年民政部下发通知明确对象身份证号码、详细住址、银行卡号等涉及隐私的信息不可进行公示；未成年人信息不可公示。</v>
      </c>
    </row>
    <row r="32" s="2" customFormat="1" ht="156" spans="1:18">
      <c r="A32" s="14">
        <f t="shared" si="2"/>
        <v>27</v>
      </c>
      <c r="B32" s="15" t="s">
        <v>21</v>
      </c>
      <c r="C32" s="15" t="str">
        <f>IFERROR(IF(VLOOKUP(E32,e5a40c1c6c9bab46_a_col5!A:N,2,0)=0,"",VLOOKUP(E32,e5a40c1c6c9bab46_a_col5!A:N,2,0)),"")</f>
        <v>湖南省民政厅</v>
      </c>
      <c r="D32" s="15" t="str">
        <f>IFERROR(IF(VLOOKUP(E32,e5a40c1c6c9bab46_a_col5!A:N,3,0)=0,"",VLOOKUP(E32,e5a40c1c6c9bab46_a_col5!A:N,3,0)),"")</f>
        <v>特困人员基本生活费</v>
      </c>
      <c r="E32" s="17" t="s">
        <v>89</v>
      </c>
      <c r="F32" s="15" t="str">
        <f>IFERROR(IF(VLOOKUP(E32,e5a40c1c6c9bab46_a_col5!A:N,4,0)=0,"",VLOOKUP(E32,e5a40c1c6c9bab46_a_col5!A:N,4,0)),"")</f>
        <v>城特生活</v>
      </c>
      <c r="G32" s="14" t="str">
        <f>IFERROR(IF(VLOOKUP(E32,e5a40c1c6c9bab46_a_col5!A:N,5,0)=0,"",VLOOKUP(E32,e5a40c1c6c9bab46_a_col5!A:N,5,0)),"")</f>
        <v>1.《社会救助暂行办法》（国务院第649号令）
2.《湖南省民政厅关于印发〈湖南省特困人员认定办法〉的通知》（湘民发〔2021〕35号）</v>
      </c>
      <c r="H32" s="15" t="str">
        <f>IFERROR(IF(VLOOKUP(E32,e5a40c1c6c9bab46_a_col5!A:N,6,0)=0,"",VLOOKUP(E32,e5a40c1c6c9bab46_a_col5!A:N,6,0)),"")</f>
        <v>保障特困人员基本生活。</v>
      </c>
      <c r="I32" s="15" t="s">
        <v>86</v>
      </c>
      <c r="J32" s="15" t="s">
        <v>90</v>
      </c>
      <c r="K32" s="15" t="str">
        <f>IFERROR(IF(VLOOKUP(E32,e5a40c1c6c9bab46_a_col5!A:N,7,0)=0,"",VLOOKUP(E32,e5a40c1c6c9bab46_a_col5!A:N,7,0)),"")</f>
        <v>按月</v>
      </c>
      <c r="L32" s="23"/>
      <c r="M32" s="14" t="str">
        <f>IFERROR(IF(VLOOKUP(E32,e5a40c1c6c9bab46_a_col5!A:N,8,0)=0,"",VLOOKUP(E32,e5a40c1c6c9bab46_a_col5!A:N,8,0)),"")</f>
        <v>√</v>
      </c>
      <c r="N32" s="14" t="str">
        <f>IFERROR(IF(VLOOKUP(E32,e5a40c1c6c9bab46_a_col5!A:N,10,0)=0,"",VLOOKUP(E32,e5a40c1c6c9bab46_a_col5!A:N,10,0)),"")</f>
        <v>√</v>
      </c>
      <c r="O32" s="14" t="str">
        <f>IFERROR(IF(VLOOKUP(E32,e5a40c1c6c9bab46_a_col5!A:N,11,0)=0,"",VLOOKUP(E32,e5a40c1c6c9bab46_a_col5!A:N,11,0)),"")</f>
        <v/>
      </c>
      <c r="P32" s="14" t="str">
        <f>IFERROR(IF(VLOOKUP(E32,e5a40c1c6c9bab46_a_col5!A:N,12,0)=0,"",VLOOKUP(E32,e5a40c1c6c9bab46_a_col5!A:N,12,0)),"")</f>
        <v/>
      </c>
      <c r="Q32" s="14" t="str">
        <f>IFERROR(IF(VLOOKUP(E32,e5a40c1c6c9bab46_a_col5!A:N,13,0)=0,"",VLOOKUP(E32,e5a40c1c6c9bab46_a_col5!A:N,13,0)),"")</f>
        <v>0731-84502327</v>
      </c>
      <c r="R32" s="14" t="str">
        <f>IFERROR(IF(VLOOKUP(E32,e5a40c1c6c9bab46_a_col5!A:N,14,0)=0,"",VLOOKUP(E32,e5a40c1c6c9bab46_a_col5!A:N,14,0)),"")</f>
        <v>2021年民政部下发通知明确对象身份证号码、详细住址、银行卡号等涉及隐私的信息不可进行公示；未成年人信息不可公示。</v>
      </c>
    </row>
    <row r="33" s="2" customFormat="1" ht="156" spans="1:18">
      <c r="A33" s="14">
        <f t="shared" si="2"/>
        <v>28</v>
      </c>
      <c r="B33" s="15" t="s">
        <v>21</v>
      </c>
      <c r="C33" s="15" t="str">
        <f>IFERROR(IF(VLOOKUP(E33,e5a40c1c6c9bab46_a_col5!A:N,2,0)=0,"",VLOOKUP(E33,e5a40c1c6c9bab46_a_col5!A:N,2,0)),"")</f>
        <v>湖南省民政厅</v>
      </c>
      <c r="D33" s="15" t="str">
        <f>IFERROR(IF(VLOOKUP(E33,e5a40c1c6c9bab46_a_col5!A:N,3,0)=0,"",VLOOKUP(E33,e5a40c1c6c9bab46_a_col5!A:N,3,0)),"")</f>
        <v>特困人员基本生活费</v>
      </c>
      <c r="E33" s="17" t="s">
        <v>91</v>
      </c>
      <c r="F33" s="15" t="str">
        <f>IFERROR(IF(VLOOKUP(E33,e5a40c1c6c9bab46_a_col5!A:N,4,0)=0,"",VLOOKUP(E33,e5a40c1c6c9bab46_a_col5!A:N,4,0)),"")</f>
        <v>农特生活</v>
      </c>
      <c r="G33" s="14" t="str">
        <f>IFERROR(IF(VLOOKUP(E33,e5a40c1c6c9bab46_a_col5!A:N,5,0)=0,"",VLOOKUP(E33,e5a40c1c6c9bab46_a_col5!A:N,5,0)),"")</f>
        <v>1.《社会救助暂行办法》（国务院第649号令）
2.《湖南省民政厅关于印发〈湖南省特困人员认定办法〉的通知》（湘民发〔2021〕35号）</v>
      </c>
      <c r="H33" s="15" t="str">
        <f>IFERROR(IF(VLOOKUP(E33,e5a40c1c6c9bab46_a_col5!A:N,6,0)=0,"",VLOOKUP(E33,e5a40c1c6c9bab46_a_col5!A:N,6,0)),"")</f>
        <v>保障特困人员基本生活。</v>
      </c>
      <c r="I33" s="15" t="s">
        <v>88</v>
      </c>
      <c r="J33" s="15" t="s">
        <v>90</v>
      </c>
      <c r="K33" s="15" t="str">
        <f>IFERROR(IF(VLOOKUP(E33,e5a40c1c6c9bab46_a_col5!A:N,7,0)=0,"",VLOOKUP(E33,e5a40c1c6c9bab46_a_col5!A:N,7,0)),"")</f>
        <v>按月</v>
      </c>
      <c r="L33" s="23"/>
      <c r="M33" s="14" t="str">
        <f>IFERROR(IF(VLOOKUP(E33,e5a40c1c6c9bab46_a_col5!A:N,8,0)=0,"",VLOOKUP(E33,e5a40c1c6c9bab46_a_col5!A:N,8,0)),"")</f>
        <v>√</v>
      </c>
      <c r="N33" s="14" t="str">
        <f>IFERROR(IF(VLOOKUP(E33,e5a40c1c6c9bab46_a_col5!A:N,10,0)=0,"",VLOOKUP(E33,e5a40c1c6c9bab46_a_col5!A:N,10,0)),"")</f>
        <v>√</v>
      </c>
      <c r="O33" s="14" t="str">
        <f>IFERROR(IF(VLOOKUP(E33,e5a40c1c6c9bab46_a_col5!A:N,11,0)=0,"",VLOOKUP(E33,e5a40c1c6c9bab46_a_col5!A:N,11,0)),"")</f>
        <v/>
      </c>
      <c r="P33" s="14" t="str">
        <f>IFERROR(IF(VLOOKUP(E33,e5a40c1c6c9bab46_a_col5!A:N,12,0)=0,"",VLOOKUP(E33,e5a40c1c6c9bab46_a_col5!A:N,12,0)),"")</f>
        <v/>
      </c>
      <c r="Q33" s="14" t="str">
        <f>IFERROR(IF(VLOOKUP(E33,e5a40c1c6c9bab46_a_col5!A:N,13,0)=0,"",VLOOKUP(E33,e5a40c1c6c9bab46_a_col5!A:N,13,0)),"")</f>
        <v>0731-84502327</v>
      </c>
      <c r="R33" s="14" t="str">
        <f>IFERROR(IF(VLOOKUP(E33,e5a40c1c6c9bab46_a_col5!A:N,14,0)=0,"",VLOOKUP(E33,e5a40c1c6c9bab46_a_col5!A:N,14,0)),"")</f>
        <v>2021年民政部下发通知明确对象身份证号码、详细住址、银行卡号等涉及隐私的信息不可进行公示；未成年人信息不可公示。</v>
      </c>
    </row>
    <row r="34" s="2" customFormat="1" ht="156" spans="1:18">
      <c r="A34" s="14">
        <f t="shared" si="2"/>
        <v>29</v>
      </c>
      <c r="B34" s="15" t="s">
        <v>21</v>
      </c>
      <c r="C34" s="15" t="str">
        <f>IFERROR(IF(VLOOKUP(E34,e5a40c1c6c9bab46_a_col5!A:N,2,0)=0,"",VLOOKUP(E34,e5a40c1c6c9bab46_a_col5!A:N,2,0)),"")</f>
        <v>湖南省民政厅</v>
      </c>
      <c r="D34" s="15" t="str">
        <f>IFERROR(IF(VLOOKUP(E34,e5a40c1c6c9bab46_a_col5!A:N,3,0)=0,"",VLOOKUP(E34,e5a40c1c6c9bab46_a_col5!A:N,3,0)),"")</f>
        <v>特困人员照料护理费</v>
      </c>
      <c r="E34" s="17" t="s">
        <v>92</v>
      </c>
      <c r="F34" s="15" t="str">
        <f>IFERROR(IF(VLOOKUP(E34,e5a40c1c6c9bab46_a_col5!A:N,4,0)=0,"",VLOOKUP(E34,e5a40c1c6c9bab46_a_col5!A:N,4,0)),"")</f>
        <v>城特照护</v>
      </c>
      <c r="G34" s="14" t="str">
        <f>IFERROR(IF(VLOOKUP(E34,e5a40c1c6c9bab46_a_col5!A:N,5,0)=0,"",VLOOKUP(E34,e5a40c1c6c9bab46_a_col5!A:N,5,0)),"")</f>
        <v>1.《社会救助暂行办法》（国务院第649号令）
2.《湖南省民政厅关于印发〈湖南省特困人员认定办法〉的通知》（湘民发〔2021〕35号）</v>
      </c>
      <c r="H34" s="15" t="str">
        <f>IFERROR(IF(VLOOKUP(E34,e5a40c1c6c9bab46_a_col5!A:N,6,0)=0,"",VLOOKUP(E34,e5a40c1c6c9bab46_a_col5!A:N,6,0)),"")</f>
        <v>确保特困人员获得相应的照料护理。</v>
      </c>
      <c r="I34" s="15" t="s">
        <v>93</v>
      </c>
      <c r="J34" s="15" t="s">
        <v>94</v>
      </c>
      <c r="K34" s="15" t="str">
        <f>IFERROR(IF(VLOOKUP(E34,e5a40c1c6c9bab46_a_col5!A:N,7,0)=0,"",VLOOKUP(E34,e5a40c1c6c9bab46_a_col5!A:N,7,0)),"")</f>
        <v>按月</v>
      </c>
      <c r="L34" s="23"/>
      <c r="M34" s="14" t="str">
        <f>IFERROR(IF(VLOOKUP(E34,e5a40c1c6c9bab46_a_col5!A:N,8,0)=0,"",VLOOKUP(E34,e5a40c1c6c9bab46_a_col5!A:N,8,0)),"")</f>
        <v>√</v>
      </c>
      <c r="N34" s="14" t="str">
        <f>IFERROR(IF(VLOOKUP(E34,e5a40c1c6c9bab46_a_col5!A:N,10,0)=0,"",VLOOKUP(E34,e5a40c1c6c9bab46_a_col5!A:N,10,0)),"")</f>
        <v>√</v>
      </c>
      <c r="O34" s="14" t="str">
        <f>IFERROR(IF(VLOOKUP(E34,e5a40c1c6c9bab46_a_col5!A:N,11,0)=0,"",VLOOKUP(E34,e5a40c1c6c9bab46_a_col5!A:N,11,0)),"")</f>
        <v/>
      </c>
      <c r="P34" s="14" t="str">
        <f>IFERROR(IF(VLOOKUP(E34,e5a40c1c6c9bab46_a_col5!A:N,12,0)=0,"",VLOOKUP(E34,e5a40c1c6c9bab46_a_col5!A:N,12,0)),"")</f>
        <v/>
      </c>
      <c r="Q34" s="14" t="str">
        <f>IFERROR(IF(VLOOKUP(E34,e5a40c1c6c9bab46_a_col5!A:N,13,0)=0,"",VLOOKUP(E34,e5a40c1c6c9bab46_a_col5!A:N,13,0)),"")</f>
        <v>0731-84502327</v>
      </c>
      <c r="R34" s="14" t="str">
        <f>IFERROR(IF(VLOOKUP(E34,e5a40c1c6c9bab46_a_col5!A:N,14,0)=0,"",VLOOKUP(E34,e5a40c1c6c9bab46_a_col5!A:N,14,0)),"")</f>
        <v>2021年民政部下发通知明确对象身份证号码、详细住址、银行卡号等涉及隐私的信息不可进行公示；未成年人信息不可公示。</v>
      </c>
    </row>
    <row r="35" s="2" customFormat="1" ht="156" spans="1:18">
      <c r="A35" s="14">
        <f t="shared" si="2"/>
        <v>30</v>
      </c>
      <c r="B35" s="15" t="s">
        <v>21</v>
      </c>
      <c r="C35" s="15" t="str">
        <f>IFERROR(IF(VLOOKUP(E35,e5a40c1c6c9bab46_a_col5!A:N,2,0)=0,"",VLOOKUP(E35,e5a40c1c6c9bab46_a_col5!A:N,2,0)),"")</f>
        <v>湖南省民政厅</v>
      </c>
      <c r="D35" s="15" t="str">
        <f>IFERROR(IF(VLOOKUP(E35,e5a40c1c6c9bab46_a_col5!A:N,3,0)=0,"",VLOOKUP(E35,e5a40c1c6c9bab46_a_col5!A:N,3,0)),"")</f>
        <v>特困人员照料护理费</v>
      </c>
      <c r="E35" s="17" t="s">
        <v>95</v>
      </c>
      <c r="F35" s="15" t="str">
        <f>IFERROR(IF(VLOOKUP(E35,e5a40c1c6c9bab46_a_col5!A:N,4,0)=0,"",VLOOKUP(E35,e5a40c1c6c9bab46_a_col5!A:N,4,0)),"")</f>
        <v>农特照护</v>
      </c>
      <c r="G35" s="14" t="str">
        <f>IFERROR(IF(VLOOKUP(E35,e5a40c1c6c9bab46_a_col5!A:N,5,0)=0,"",VLOOKUP(E35,e5a40c1c6c9bab46_a_col5!A:N,5,0)),"")</f>
        <v>1.《社会救助暂行办法》（国务院第649号令）
2.《湖南省民政厅关于印发〈湖南省特困人员认定办法〉的通知》（湘民发〔2021〕35号）</v>
      </c>
      <c r="H35" s="15" t="str">
        <f>IFERROR(IF(VLOOKUP(E35,e5a40c1c6c9bab46_a_col5!A:N,6,0)=0,"",VLOOKUP(E35,e5a40c1c6c9bab46_a_col5!A:N,6,0)),"")</f>
        <v>确保特困人员获得相应的照料护理。</v>
      </c>
      <c r="I35" s="15" t="s">
        <v>96</v>
      </c>
      <c r="J35" s="15" t="s">
        <v>94</v>
      </c>
      <c r="K35" s="15" t="str">
        <f>IFERROR(IF(VLOOKUP(E35,e5a40c1c6c9bab46_a_col5!A:N,7,0)=0,"",VLOOKUP(E35,e5a40c1c6c9bab46_a_col5!A:N,7,0)),"")</f>
        <v>按月</v>
      </c>
      <c r="L35" s="23"/>
      <c r="M35" s="14" t="str">
        <f>IFERROR(IF(VLOOKUP(E35,e5a40c1c6c9bab46_a_col5!A:N,8,0)=0,"",VLOOKUP(E35,e5a40c1c6c9bab46_a_col5!A:N,8,0)),"")</f>
        <v>√</v>
      </c>
      <c r="N35" s="14" t="str">
        <f>IFERROR(IF(VLOOKUP(E35,e5a40c1c6c9bab46_a_col5!A:N,10,0)=0,"",VLOOKUP(E35,e5a40c1c6c9bab46_a_col5!A:N,10,0)),"")</f>
        <v>√</v>
      </c>
      <c r="O35" s="14" t="str">
        <f>IFERROR(IF(VLOOKUP(E35,e5a40c1c6c9bab46_a_col5!A:N,11,0)=0,"",VLOOKUP(E35,e5a40c1c6c9bab46_a_col5!A:N,11,0)),"")</f>
        <v/>
      </c>
      <c r="P35" s="14" t="str">
        <f>IFERROR(IF(VLOOKUP(E35,e5a40c1c6c9bab46_a_col5!A:N,12,0)=0,"",VLOOKUP(E35,e5a40c1c6c9bab46_a_col5!A:N,12,0)),"")</f>
        <v/>
      </c>
      <c r="Q35" s="14" t="str">
        <f>IFERROR(IF(VLOOKUP(E35,e5a40c1c6c9bab46_a_col5!A:N,13,0)=0,"",VLOOKUP(E35,e5a40c1c6c9bab46_a_col5!A:N,13,0)),"")</f>
        <v>0731-84502327</v>
      </c>
      <c r="R35" s="14" t="str">
        <f>IFERROR(IF(VLOOKUP(E35,e5a40c1c6c9bab46_a_col5!A:N,14,0)=0,"",VLOOKUP(E35,e5a40c1c6c9bab46_a_col5!A:N,14,0)),"")</f>
        <v>2021年民政部下发通知明确对象身份证号码、详细住址、银行卡号等涉及隐私的信息不可进行公示；未成年人信息不可公示。</v>
      </c>
    </row>
    <row r="36" s="2" customFormat="1" ht="156" spans="1:18">
      <c r="A36" s="14">
        <f t="shared" si="2"/>
        <v>31</v>
      </c>
      <c r="B36" s="15" t="s">
        <v>21</v>
      </c>
      <c r="C36" s="15" t="str">
        <f>IFERROR(IF(VLOOKUP(E36,e5a40c1c6c9bab46_a_col5!A:N,2,0)=0,"",VLOOKUP(E36,e5a40c1c6c9bab46_a_col5!A:N,2,0)),"")</f>
        <v>湖南省民政厅</v>
      </c>
      <c r="D36" s="15" t="str">
        <f>IFERROR(IF(VLOOKUP(E36,e5a40c1c6c9bab46_a_col5!A:N,3,0)=0,"",VLOOKUP(E36,e5a40c1c6c9bab46_a_col5!A:N,3,0)),"")</f>
        <v>特困人员丧葬费</v>
      </c>
      <c r="E36" s="17" t="s">
        <v>97</v>
      </c>
      <c r="F36" s="15" t="str">
        <f>IFERROR(IF(VLOOKUP(E36,e5a40c1c6c9bab46_a_col5!A:N,4,0)=0,"",VLOOKUP(E36,e5a40c1c6c9bab46_a_col5!A:N,4,0)),"")</f>
        <v>城特葬补</v>
      </c>
      <c r="G36" s="14" t="str">
        <f>IFERROR(IF(VLOOKUP(E36,e5a40c1c6c9bab46_a_col5!A:N,5,0)=0,"",VLOOKUP(E36,e5a40c1c6c9bab46_a_col5!A:N,5,0)),"")</f>
        <v>1.《社会救助暂行办法》（国务院第649号令）
2.《湖南省民政厅关于印发〈湖南省特困人员认定办法〉的通知》（湘民发〔2021〕35号）</v>
      </c>
      <c r="H36" s="15" t="str">
        <f>IFERROR(IF(VLOOKUP(E36,e5a40c1c6c9bab46_a_col5!A:N,6,0)=0,"",VLOOKUP(E36,e5a40c1c6c9bab46_a_col5!A:N,6,0)),"")</f>
        <v>用于特困人员丧葬事宜。</v>
      </c>
      <c r="I36" s="15" t="s">
        <v>98</v>
      </c>
      <c r="J36" s="15" t="s">
        <v>99</v>
      </c>
      <c r="K36" s="15" t="str">
        <f>IFERROR(IF(VLOOKUP(E36,e5a40c1c6c9bab46_a_col5!A:N,7,0)=0,"",VLOOKUP(E36,e5a40c1c6c9bab46_a_col5!A:N,7,0)),"")</f>
        <v>不定期</v>
      </c>
      <c r="L36" s="23"/>
      <c r="M36" s="14" t="str">
        <f>IFERROR(IF(VLOOKUP(E36,e5a40c1c6c9bab46_a_col5!A:N,8,0)=0,"",VLOOKUP(E36,e5a40c1c6c9bab46_a_col5!A:N,8,0)),"")</f>
        <v>√</v>
      </c>
      <c r="N36" s="14" t="str">
        <f>IFERROR(IF(VLOOKUP(E36,e5a40c1c6c9bab46_a_col5!A:N,10,0)=0,"",VLOOKUP(E36,e5a40c1c6c9bab46_a_col5!A:N,10,0)),"")</f>
        <v>√</v>
      </c>
      <c r="O36" s="14" t="str">
        <f>IFERROR(IF(VLOOKUP(E36,e5a40c1c6c9bab46_a_col5!A:N,11,0)=0,"",VLOOKUP(E36,e5a40c1c6c9bab46_a_col5!A:N,11,0)),"")</f>
        <v/>
      </c>
      <c r="P36" s="14" t="str">
        <f>IFERROR(IF(VLOOKUP(E36,e5a40c1c6c9bab46_a_col5!A:N,12,0)=0,"",VLOOKUP(E36,e5a40c1c6c9bab46_a_col5!A:N,12,0)),"")</f>
        <v/>
      </c>
      <c r="Q36" s="14" t="str">
        <f>IFERROR(IF(VLOOKUP(E36,e5a40c1c6c9bab46_a_col5!A:N,13,0)=0,"",VLOOKUP(E36,e5a40c1c6c9bab46_a_col5!A:N,13,0)),"")</f>
        <v>0731-84502327</v>
      </c>
      <c r="R36" s="14" t="str">
        <f>IFERROR(IF(VLOOKUP(E36,e5a40c1c6c9bab46_a_col5!A:N,14,0)=0,"",VLOOKUP(E36,e5a40c1c6c9bab46_a_col5!A:N,14,0)),"")</f>
        <v>2021年民政部下发通知明确对象身份证号码、详细住址、银行卡号等涉及隐私的信息不可进行公示；未成年人信息不可公示。</v>
      </c>
    </row>
    <row r="37" s="2" customFormat="1" ht="156" spans="1:18">
      <c r="A37" s="14">
        <f t="shared" si="2"/>
        <v>32</v>
      </c>
      <c r="B37" s="15" t="s">
        <v>21</v>
      </c>
      <c r="C37" s="15" t="str">
        <f>IFERROR(IF(VLOOKUP(E37,e5a40c1c6c9bab46_a_col5!A:N,2,0)=0,"",VLOOKUP(E37,e5a40c1c6c9bab46_a_col5!A:N,2,0)),"")</f>
        <v>湖南省民政厅</v>
      </c>
      <c r="D37" s="15" t="str">
        <f>IFERROR(IF(VLOOKUP(E37,e5a40c1c6c9bab46_a_col5!A:N,3,0)=0,"",VLOOKUP(E37,e5a40c1c6c9bab46_a_col5!A:N,3,0)),"")</f>
        <v>特困人员丧葬费</v>
      </c>
      <c r="E37" s="17" t="s">
        <v>100</v>
      </c>
      <c r="F37" s="15" t="str">
        <f>IFERROR(IF(VLOOKUP(E37,e5a40c1c6c9bab46_a_col5!A:N,4,0)=0,"",VLOOKUP(E37,e5a40c1c6c9bab46_a_col5!A:N,4,0)),"")</f>
        <v>农特葬补</v>
      </c>
      <c r="G37" s="14" t="str">
        <f>IFERROR(IF(VLOOKUP(E37,e5a40c1c6c9bab46_a_col5!A:N,5,0)=0,"",VLOOKUP(E37,e5a40c1c6c9bab46_a_col5!A:N,5,0)),"")</f>
        <v>1.《社会救助暂行办法》（国务院第649号令）
2.《湖南省民政厅关于印发〈湖南省特困人员认定办法〉的通知》（湘民发〔2021〕35号）</v>
      </c>
      <c r="H37" s="15" t="str">
        <f>IFERROR(IF(VLOOKUP(E37,e5a40c1c6c9bab46_a_col5!A:N,6,0)=0,"",VLOOKUP(E37,e5a40c1c6c9bab46_a_col5!A:N,6,0)),"")</f>
        <v>用于特困人员丧葬事宜。</v>
      </c>
      <c r="I37" s="15" t="s">
        <v>98</v>
      </c>
      <c r="J37" s="15" t="s">
        <v>99</v>
      </c>
      <c r="K37" s="15" t="str">
        <f>IFERROR(IF(VLOOKUP(E37,e5a40c1c6c9bab46_a_col5!A:N,7,0)=0,"",VLOOKUP(E37,e5a40c1c6c9bab46_a_col5!A:N,7,0)),"")</f>
        <v>不定期</v>
      </c>
      <c r="L37" s="23"/>
      <c r="M37" s="14" t="str">
        <f>IFERROR(IF(VLOOKUP(E37,e5a40c1c6c9bab46_a_col5!A:N,8,0)=0,"",VLOOKUP(E37,e5a40c1c6c9bab46_a_col5!A:N,8,0)),"")</f>
        <v>√</v>
      </c>
      <c r="N37" s="14" t="str">
        <f>IFERROR(IF(VLOOKUP(E37,e5a40c1c6c9bab46_a_col5!A:N,10,0)=0,"",VLOOKUP(E37,e5a40c1c6c9bab46_a_col5!A:N,10,0)),"")</f>
        <v>√</v>
      </c>
      <c r="O37" s="14" t="str">
        <f>IFERROR(IF(VLOOKUP(E37,e5a40c1c6c9bab46_a_col5!A:N,11,0)=0,"",VLOOKUP(E37,e5a40c1c6c9bab46_a_col5!A:N,11,0)),"")</f>
        <v/>
      </c>
      <c r="P37" s="14" t="str">
        <f>IFERROR(IF(VLOOKUP(E37,e5a40c1c6c9bab46_a_col5!A:N,12,0)=0,"",VLOOKUP(E37,e5a40c1c6c9bab46_a_col5!A:N,12,0)),"")</f>
        <v/>
      </c>
      <c r="Q37" s="14" t="str">
        <f>IFERROR(IF(VLOOKUP(E37,e5a40c1c6c9bab46_a_col5!A:N,13,0)=0,"",VLOOKUP(E37,e5a40c1c6c9bab46_a_col5!A:N,13,0)),"")</f>
        <v>0731-84502327</v>
      </c>
      <c r="R37" s="14" t="str">
        <f>IFERROR(IF(VLOOKUP(E37,e5a40c1c6c9bab46_a_col5!A:N,14,0)=0,"",VLOOKUP(E37,e5a40c1c6c9bab46_a_col5!A:N,14,0)),"")</f>
        <v>2021年民政部下发通知明确对象身份证号码、详细住址、银行卡号等涉及隐私的信息不可进行公示；未成年人信息不可公示。</v>
      </c>
    </row>
    <row r="38" s="2" customFormat="1" ht="409" customHeight="1" spans="1:18">
      <c r="A38" s="14">
        <f t="shared" ref="A38:A47" si="3">ROW()-5</f>
        <v>33</v>
      </c>
      <c r="B38" s="15" t="s">
        <v>21</v>
      </c>
      <c r="C38" s="15" t="str">
        <f>IFERROR(IF(VLOOKUP(E38,e5a40c1c6c9bab46_a_col5!A:N,2,0)=0,"",VLOOKUP(E38,e5a40c1c6c9bab46_a_col5!A:N,2,0)),"")</f>
        <v>湖南省民政厅</v>
      </c>
      <c r="D38" s="15" t="str">
        <f>IFERROR(IF(VLOOKUP(E38,e5a40c1c6c9bab46_a_col5!A:N,3,0)=0,"",VLOOKUP(E38,e5a40c1c6c9bab46_a_col5!A:N,3,0)),"")</f>
        <v>临时救助金</v>
      </c>
      <c r="E38" s="17" t="s">
        <v>101</v>
      </c>
      <c r="F38" s="15" t="str">
        <f>IFERROR(IF(VLOOKUP(E38,e5a40c1c6c9bab46_a_col5!A:N,4,0)=0,"",VLOOKUP(E38,e5a40c1c6c9bab46_a_col5!A:N,4,0)),"")</f>
        <v>临时救助</v>
      </c>
      <c r="G38" s="14" t="str">
        <f>IFERROR(IF(VLOOKUP(E38,e5a40c1c6c9bab46_a_col5!A:N,5,0)=0,"",VLOOKUP(E38,e5a40c1c6c9bab46_a_col5!A:N,5,0)),"")</f>
        <v>1.《社会救助暂行办法》（国务院第649号令）
2.《湖南省民政厅 湖南省财政厅关于进一步加强和改进临时救助工作的实施意见》（湘民发〔2018〕28号）</v>
      </c>
      <c r="H38" s="15" t="str">
        <f>IFERROR(IF(VLOOKUP(E38,e5a40c1c6c9bab46_a_col5!A:N,6,0)=0,"",VLOOKUP(E38,e5a40c1c6c9bab46_a_col5!A:N,6,0)),"")</f>
        <v>解决困难群众的临时性、突发性生活困难问题。</v>
      </c>
      <c r="I38" s="15" t="s">
        <v>102</v>
      </c>
      <c r="J38" s="15" t="s">
        <v>103</v>
      </c>
      <c r="K38" s="15" t="str">
        <f>IFERROR(IF(VLOOKUP(E38,e5a40c1c6c9bab46_a_col5!A:N,7,0)=0,"",VLOOKUP(E38,e5a40c1c6c9bab46_a_col5!A:N,7,0)),"")</f>
        <v>不定期</v>
      </c>
      <c r="L38" s="23"/>
      <c r="M38" s="14" t="str">
        <f>IFERROR(IF(VLOOKUP(E38,e5a40c1c6c9bab46_a_col5!A:N,8,0)=0,"",VLOOKUP(E38,e5a40c1c6c9bab46_a_col5!A:N,8,0)),"")</f>
        <v>√</v>
      </c>
      <c r="N38" s="14" t="str">
        <f>IFERROR(IF(VLOOKUP(E38,e5a40c1c6c9bab46_a_col5!A:N,10,0)=0,"",VLOOKUP(E38,e5a40c1c6c9bab46_a_col5!A:N,10,0)),"")</f>
        <v>√</v>
      </c>
      <c r="O38" s="14" t="str">
        <f>IFERROR(IF(VLOOKUP(E38,e5a40c1c6c9bab46_a_col5!A:N,11,0)=0,"",VLOOKUP(E38,e5a40c1c6c9bab46_a_col5!A:N,11,0)),"")</f>
        <v/>
      </c>
      <c r="P38" s="14" t="str">
        <f>IFERROR(IF(VLOOKUP(E38,e5a40c1c6c9bab46_a_col5!A:N,12,0)=0,"",VLOOKUP(E38,e5a40c1c6c9bab46_a_col5!A:N,12,0)),"")</f>
        <v/>
      </c>
      <c r="Q38" s="14" t="str">
        <f>IFERROR(IF(VLOOKUP(E38,e5a40c1c6c9bab46_a_col5!A:N,13,0)=0,"",VLOOKUP(E38,e5a40c1c6c9bab46_a_col5!A:N,13,0)),"")</f>
        <v>0731-84502327</v>
      </c>
      <c r="R38" s="14" t="str">
        <f>IFERROR(IF(VLOOKUP(E38,e5a40c1c6c9bab46_a_col5!A:N,14,0)=0,"",VLOOKUP(E38,e5a40c1c6c9bab46_a_col5!A:N,14,0)),"")</f>
        <v>2021年民政部下发通知明确对象身份证号码、详细住址、银行卡号等涉及隐私的信息不可进行公示；未成年人信息不可公示。</v>
      </c>
    </row>
    <row r="39" s="2" customFormat="1" ht="156" spans="1:18">
      <c r="A39" s="14">
        <f t="shared" si="3"/>
        <v>34</v>
      </c>
      <c r="B39" s="15" t="s">
        <v>21</v>
      </c>
      <c r="C39" s="15" t="str">
        <f>IFERROR(IF(VLOOKUP(E39,e5a40c1c6c9bab46_a_col5!A:N,2,0)=0,"",VLOOKUP(E39,e5a40c1c6c9bab46_a_col5!A:N,2,0)),"")</f>
        <v>湖南省民政厅</v>
      </c>
      <c r="D39" s="15" t="str">
        <f>IFERROR(IF(VLOOKUP(E39,e5a40c1c6c9bab46_a_col5!A:N,3,0)=0,"",VLOOKUP(E39,e5a40c1c6c9bab46_a_col5!A:N,3,0)),"")</f>
        <v>精简退职人员补贴</v>
      </c>
      <c r="E39" s="17" t="s">
        <v>104</v>
      </c>
      <c r="F39" s="15" t="str">
        <f>IFERROR(IF(VLOOKUP(E39,e5a40c1c6c9bab46_a_col5!A:N,4,0)=0,"",VLOOKUP(E39,e5a40c1c6c9bab46_a_col5!A:N,4,0)),"")</f>
        <v>精简退职</v>
      </c>
      <c r="G39" s="14" t="str">
        <f>IFERROR(IF(VLOOKUP(E39,e5a40c1c6c9bab46_a_col5!A:N,5,0)=0,"",VLOOKUP(E39,e5a40c1c6c9bab46_a_col5!A:N,5,0)),"")</f>
        <v>1.《关于提高六十年代精简退职老职工生活救济补助标准的通知》（湘民救发〔2006〕17号）
2.《关于进一步做好六十年代精减退职老职工生活救济工作的通知》（湘民救发〔2007〕1号）</v>
      </c>
      <c r="H39" s="15" t="str">
        <f>IFERROR(IF(VLOOKUP(E39,e5a40c1c6c9bab46_a_col5!A:N,6,0)=0,"",VLOOKUP(E39,e5a40c1c6c9bab46_a_col5!A:N,6,0)),"")</f>
        <v>对六十年代精简退职老职工进行生活救济。</v>
      </c>
      <c r="I39" s="14" t="s">
        <v>105</v>
      </c>
      <c r="J39" s="15" t="s">
        <v>106</v>
      </c>
      <c r="K39" s="15" t="str">
        <f>IFERROR(IF(VLOOKUP(E39,e5a40c1c6c9bab46_a_col5!A:N,7,0)=0,"",VLOOKUP(E39,e5a40c1c6c9bab46_a_col5!A:N,7,0)),"")</f>
        <v>按月</v>
      </c>
      <c r="L39" s="14" t="str">
        <f>IFERROR(IF(VLOOKUP(E39,e5a40c1c6c9bab46_a_col5!A:N,8,0)=0,"",VLOOKUP(E39,e5a40c1c6c9bab46_a_col5!A:N,8,0)),"")</f>
        <v/>
      </c>
      <c r="M39" s="14" t="str">
        <f>IFERROR(IF(VLOOKUP(E39,e5a40c1c6c9bab46_a_col5!A:N,9,0)=0,"",VLOOKUP(E39,e5a40c1c6c9bab46_a_col5!A:N,9,0)),"")</f>
        <v>√</v>
      </c>
      <c r="N39" s="14" t="str">
        <f>IFERROR(IF(VLOOKUP(E39,e5a40c1c6c9bab46_a_col5!A:N,10,0)=0,"",VLOOKUP(E39,e5a40c1c6c9bab46_a_col5!A:N,10,0)),"")</f>
        <v>√</v>
      </c>
      <c r="O39" s="14" t="str">
        <f>IFERROR(IF(VLOOKUP(E39,e5a40c1c6c9bab46_a_col5!A:N,11,0)=0,"",VLOOKUP(E39,e5a40c1c6c9bab46_a_col5!A:N,11,0)),"")</f>
        <v/>
      </c>
      <c r="P39" s="14" t="str">
        <f>IFERROR(IF(VLOOKUP(E39,e5a40c1c6c9bab46_a_col5!A:N,12,0)=0,"",VLOOKUP(E39,e5a40c1c6c9bab46_a_col5!A:N,12,0)),"")</f>
        <v/>
      </c>
      <c r="Q39" s="14" t="str">
        <f>IFERROR(IF(VLOOKUP(E39,e5a40c1c6c9bab46_a_col5!A:N,13,0)=0,"",VLOOKUP(E39,e5a40c1c6c9bab46_a_col5!A:N,13,0)),"")</f>
        <v>0731-84502327</v>
      </c>
      <c r="R39" s="14" t="str">
        <f>IFERROR(IF(VLOOKUP(E39,e5a40c1c6c9bab46_a_col5!A:N,14,0)=0,"",VLOOKUP(E39,e5a40c1c6c9bab46_a_col5!A:N,14,0)),"")</f>
        <v>2021年民政部下发通知明确对象身份证号码、详细住址、银行卡号等涉及隐私的信息不可进行公示；未成年人信息不可公示。</v>
      </c>
    </row>
    <row r="40" s="2" customFormat="1" ht="167" customHeight="1" spans="1:18">
      <c r="A40" s="14">
        <f t="shared" si="3"/>
        <v>35</v>
      </c>
      <c r="B40" s="15" t="s">
        <v>21</v>
      </c>
      <c r="C40" s="15" t="str">
        <f>IFERROR(IF(VLOOKUP(E40,e5a40c1c6c9bab46_a_col5!A:N,2,0)=0,"",VLOOKUP(E40,e5a40c1c6c9bab46_a_col5!A:N,2,0)),"")</f>
        <v>湖南省民政厅</v>
      </c>
      <c r="D40" s="15" t="str">
        <f>IFERROR(IF(VLOOKUP(E40,e5a40c1c6c9bab46_a_col5!A:N,3,0)=0,"",VLOOKUP(E40,e5a40c1c6c9bab46_a_col5!A:N,3,0)),"")</f>
        <v>重度残疾人护理补贴</v>
      </c>
      <c r="E40" s="17" t="s">
        <v>107</v>
      </c>
      <c r="F40" s="15" t="str">
        <f>IFERROR(IF(VLOOKUP(E40,e5a40c1c6c9bab46_a_col5!A:N,4,0)=0,"",VLOOKUP(E40,e5a40c1c6c9bab46_a_col5!A:N,4,0)),"")</f>
        <v>残疾护补</v>
      </c>
      <c r="G40" s="14" t="str">
        <f>IFERROR(IF(VLOOKUP(E40,e5a40c1c6c9bab46_a_col5!A:N,5,0)=0,"",VLOOKUP(E40,e5a40c1c6c9bab46_a_col5!A:N,5,0)),"")</f>
        <v>1.《国务院关于全面建立困难残疾人生活补贴和重度残疾人护理补贴制度的意见》（国发〔2015〕52号）
2.《湖南省人民政府关于全面建立困难残疾人生活补贴和重度残疾人护理补贴制度的实施意见》（湘政发〔2015〕54号）</v>
      </c>
      <c r="H40" s="15" t="str">
        <f>IFERROR(IF(VLOOKUP(E40,e5a40c1c6c9bab46_a_col5!A:N,6,0)=0,"",VLOOKUP(E40,e5a40c1c6c9bab46_a_col5!A:N,6,0)),"")</f>
        <v>解决残疾人长期照护困难。</v>
      </c>
      <c r="I40" s="15" t="s">
        <v>108</v>
      </c>
      <c r="J40" s="14" t="s">
        <v>109</v>
      </c>
      <c r="K40" s="15" t="str">
        <f>IFERROR(IF(VLOOKUP(E40,e5a40c1c6c9bab46_a_col5!A:N,7,0)=0,"",VLOOKUP(E40,e5a40c1c6c9bab46_a_col5!A:N,7,0)),"")</f>
        <v>一月一次</v>
      </c>
      <c r="L40" s="14" t="str">
        <f>IFERROR(IF(VLOOKUP(E40,e5a40c1c6c9bab46_a_col5!A:N,8,0)=0,"",VLOOKUP(E40,e5a40c1c6c9bab46_a_col5!A:N,8,0)),"")</f>
        <v>√</v>
      </c>
      <c r="M40" s="14" t="str">
        <f>IFERROR(IF(VLOOKUP(E40,e5a40c1c6c9bab46_a_col5!A:N,9,0)=0,"",VLOOKUP(E40,e5a40c1c6c9bab46_a_col5!A:N,9,0)),"")</f>
        <v/>
      </c>
      <c r="N40" s="14" t="str">
        <f>IFERROR(IF(VLOOKUP(E40,e5a40c1c6c9bab46_a_col5!A:N,10,0)=0,"",VLOOKUP(E40,e5a40c1c6c9bab46_a_col5!A:N,10,0)),"")</f>
        <v>√</v>
      </c>
      <c r="O40" s="14" t="str">
        <f>IFERROR(IF(VLOOKUP(E40,e5a40c1c6c9bab46_a_col5!A:N,11,0)=0,"",VLOOKUP(E40,e5a40c1c6c9bab46_a_col5!A:N,11,0)),"")</f>
        <v/>
      </c>
      <c r="P40" s="14" t="str">
        <f>IFERROR(IF(VLOOKUP(E40,e5a40c1c6c9bab46_a_col5!A:N,12,0)=0,"",VLOOKUP(E40,e5a40c1c6c9bab46_a_col5!A:N,12,0)),"")</f>
        <v/>
      </c>
      <c r="Q40" s="14" t="str">
        <f>IFERROR(IF(VLOOKUP(E40,e5a40c1c6c9bab46_a_col5!A:N,13,0)=0,"",VLOOKUP(E40,e5a40c1c6c9bab46_a_col5!A:N,13,0)),"")</f>
        <v>0731-84502267</v>
      </c>
      <c r="R40" s="14" t="str">
        <f>IFERROR(IF(VLOOKUP(E40,e5a40c1c6c9bab46_a_col5!A:N,14,0)=0,"",VLOOKUP(E40,e5a40c1c6c9bab46_a_col5!A:N,14,0)),"")</f>
        <v/>
      </c>
    </row>
    <row r="41" s="2" customFormat="1" ht="163" customHeight="1" spans="1:18">
      <c r="A41" s="14">
        <f t="shared" si="3"/>
        <v>36</v>
      </c>
      <c r="B41" s="15" t="s">
        <v>21</v>
      </c>
      <c r="C41" s="15" t="str">
        <f>IFERROR(IF(VLOOKUP(E41,e5a40c1c6c9bab46_a_col5!A:N,2,0)=0,"",VLOOKUP(E41,e5a40c1c6c9bab46_a_col5!A:N,2,0)),"")</f>
        <v>湖南省民政厅</v>
      </c>
      <c r="D41" s="15" t="str">
        <f>IFERROR(IF(VLOOKUP(E41,e5a40c1c6c9bab46_a_col5!A:N,3,0)=0,"",VLOOKUP(E41,e5a40c1c6c9bab46_a_col5!A:N,3,0)),"")</f>
        <v>困难残疾人生活补贴</v>
      </c>
      <c r="E41" s="17" t="s">
        <v>110</v>
      </c>
      <c r="F41" s="15" t="str">
        <f>IFERROR(IF(VLOOKUP(E41,e5a40c1c6c9bab46_a_col5!A:N,4,0)=0,"",VLOOKUP(E41,e5a40c1c6c9bab46_a_col5!A:N,4,0)),"")</f>
        <v>困残生活</v>
      </c>
      <c r="G41" s="14" t="str">
        <f>IFERROR(IF(VLOOKUP(E41,e5a40c1c6c9bab46_a_col5!A:N,5,0)=0,"",VLOOKUP(E41,e5a40c1c6c9bab46_a_col5!A:N,5,0)),"")</f>
        <v>1.《国务院关于全面建立困难残疾人生活补贴和重度残疾人护理补贴制度的意见》（国发〔2015〕52号）
2.《湖南省人民政府关于全面建立困难残疾人生活补贴和重度残疾人护理补贴制度的实施意见》（湘政发〔2015〕54号）</v>
      </c>
      <c r="H41" s="15" t="str">
        <f>IFERROR(IF(VLOOKUP(E41,e5a40c1c6c9bab46_a_col5!A:N,6,0)=0,"",VLOOKUP(E41,e5a40c1c6c9bab46_a_col5!A:N,6,0)),"")</f>
        <v>解决残疾人生活困难。</v>
      </c>
      <c r="I41" s="15" t="s">
        <v>111</v>
      </c>
      <c r="J41" s="14" t="s">
        <v>109</v>
      </c>
      <c r="K41" s="15" t="str">
        <f>IFERROR(IF(VLOOKUP(E41,e5a40c1c6c9bab46_a_col5!A:N,7,0)=0,"",VLOOKUP(E41,e5a40c1c6c9bab46_a_col5!A:N,7,0)),"")</f>
        <v>一月一次</v>
      </c>
      <c r="L41" s="14" t="str">
        <f>IFERROR(IF(VLOOKUP(E41,e5a40c1c6c9bab46_a_col5!A:N,8,0)=0,"",VLOOKUP(E41,e5a40c1c6c9bab46_a_col5!A:N,8,0)),"")</f>
        <v>√</v>
      </c>
      <c r="M41" s="14" t="str">
        <f>IFERROR(IF(VLOOKUP(E41,e5a40c1c6c9bab46_a_col5!A:N,9,0)=0,"",VLOOKUP(E41,e5a40c1c6c9bab46_a_col5!A:N,9,0)),"")</f>
        <v/>
      </c>
      <c r="N41" s="14" t="str">
        <f>IFERROR(IF(VLOOKUP(E41,e5a40c1c6c9bab46_a_col5!A:N,10,0)=0,"",VLOOKUP(E41,e5a40c1c6c9bab46_a_col5!A:N,10,0)),"")</f>
        <v>√</v>
      </c>
      <c r="O41" s="14" t="str">
        <f>IFERROR(IF(VLOOKUP(E41,e5a40c1c6c9bab46_a_col5!A:N,11,0)=0,"",VLOOKUP(E41,e5a40c1c6c9bab46_a_col5!A:N,11,0)),"")</f>
        <v/>
      </c>
      <c r="P41" s="14" t="str">
        <f>IFERROR(IF(VLOOKUP(E41,e5a40c1c6c9bab46_a_col5!A:N,12,0)=0,"",VLOOKUP(E41,e5a40c1c6c9bab46_a_col5!A:N,12,0)),"")</f>
        <v/>
      </c>
      <c r="Q41" s="14" t="str">
        <f>IFERROR(IF(VLOOKUP(E41,e5a40c1c6c9bab46_a_col5!A:N,13,0)=0,"",VLOOKUP(E41,e5a40c1c6c9bab46_a_col5!A:N,13,0)),"")</f>
        <v>0731-84502267</v>
      </c>
      <c r="R41" s="14" t="str">
        <f>IFERROR(IF(VLOOKUP(E41,e5a40c1c6c9bab46_a_col5!A:N,14,0)=0,"",VLOOKUP(E41,e5a40c1c6c9bab46_a_col5!A:N,14,0)),"")</f>
        <v/>
      </c>
    </row>
    <row r="42" s="2" customFormat="1" ht="78" spans="1:18">
      <c r="A42" s="14">
        <f t="shared" si="3"/>
        <v>37</v>
      </c>
      <c r="B42" s="15" t="s">
        <v>21</v>
      </c>
      <c r="C42" s="15" t="str">
        <f>IFERROR(IF(VLOOKUP(E42,e5a40c1c6c9bab46_a_col5!A:N,2,0)=0,"",VLOOKUP(E42,e5a40c1c6c9bab46_a_col5!A:N,2,0)),"")</f>
        <v>湖南省民政厅</v>
      </c>
      <c r="D42" s="15" t="str">
        <f>IFERROR(IF(VLOOKUP(E42,e5a40c1c6c9bab46_a_col5!A:N,3,0)=0,"",VLOOKUP(E42,e5a40c1c6c9bab46_a_col5!A:N,3,0)),"")</f>
        <v>高龄津贴</v>
      </c>
      <c r="E42" s="17" t="s">
        <v>112</v>
      </c>
      <c r="F42" s="15" t="str">
        <f>IFERROR(IF(VLOOKUP(E42,e5a40c1c6c9bab46_a_col5!A:N,4,0)=0,"",VLOOKUP(E42,e5a40c1c6c9bab46_a_col5!A:N,4,0)),"")</f>
        <v>高龄津贴</v>
      </c>
      <c r="G42" s="15" t="str">
        <f>IFERROR(IF(VLOOKUP(E42,e5a40c1c6c9bab46_a_col5!A:N,5,0)=0,"",VLOOKUP(E42,e5a40c1c6c9bab46_a_col5!A:N,5,0)),"")</f>
        <v>《中共湖南省委办公厅 湖南省人民政府办公厅关于进一步加强老年人优待工作的意见》（湘办〔2009〕67号）</v>
      </c>
      <c r="H42" s="15" t="str">
        <f>IFERROR(IF(VLOOKUP(E42,e5a40c1c6c9bab46_a_col5!A:N,6,0)=0,"",VLOOKUP(E42,e5a40c1c6c9bab46_a_col5!A:N,6,0)),"")</f>
        <v>向高龄老人发放高龄生活补贴。</v>
      </c>
      <c r="I42" s="15" t="s">
        <v>113</v>
      </c>
      <c r="J42" s="14" t="s">
        <v>114</v>
      </c>
      <c r="K42" s="15" t="str">
        <f>IFERROR(IF(VLOOKUP(E42,e5a40c1c6c9bab46_a_col5!A:N,7,0)=0,"",VLOOKUP(E42,e5a40c1c6c9bab46_a_col5!A:N,7,0)),"")</f>
        <v>不定期</v>
      </c>
      <c r="L42" s="14" t="str">
        <f>IFERROR(IF(VLOOKUP(E42,e5a40c1c6c9bab46_a_col5!A:N,8,0)=0,"",VLOOKUP(E42,e5a40c1c6c9bab46_a_col5!A:N,8,0)),"")</f>
        <v/>
      </c>
      <c r="M42" s="14" t="str">
        <f>IFERROR(IF(VLOOKUP(E42,e5a40c1c6c9bab46_a_col5!A:N,9,0)=0,"",VLOOKUP(E42,e5a40c1c6c9bab46_a_col5!A:N,9,0)),"")</f>
        <v>√</v>
      </c>
      <c r="N42" s="14" t="str">
        <f>IFERROR(IF(VLOOKUP(E42,e5a40c1c6c9bab46_a_col5!A:N,10,0)=0,"",VLOOKUP(E42,e5a40c1c6c9bab46_a_col5!A:N,10,0)),"")</f>
        <v>√</v>
      </c>
      <c r="O42" s="14" t="str">
        <f>IFERROR(IF(VLOOKUP(E42,e5a40c1c6c9bab46_a_col5!A:N,11,0)=0,"",VLOOKUP(E42,e5a40c1c6c9bab46_a_col5!A:N,11,0)),"")</f>
        <v/>
      </c>
      <c r="P42" s="14" t="str">
        <f>IFERROR(IF(VLOOKUP(E42,e5a40c1c6c9bab46_a_col5!A:N,12,0)=0,"",VLOOKUP(E42,e5a40c1c6c9bab46_a_col5!A:N,12,0)),"")</f>
        <v/>
      </c>
      <c r="Q42" s="14" t="str">
        <f>IFERROR(IF(VLOOKUP(E42,e5a40c1c6c9bab46_a_col5!A:N,13,0)=0,"",VLOOKUP(E42,e5a40c1c6c9bab46_a_col5!A:N,13,0)),"")</f>
        <v>0731-84502232</v>
      </c>
      <c r="R42" s="14" t="str">
        <f>IFERROR(IF(VLOOKUP(E42,e5a40c1c6c9bab46_a_col5!A:N,14,0)=0,"",VLOOKUP(E42,e5a40c1c6c9bab46_a_col5!A:N,14,0)),"")</f>
        <v/>
      </c>
    </row>
    <row r="43" s="2" customFormat="1" ht="88" customHeight="1" spans="1:18">
      <c r="A43" s="14">
        <f t="shared" si="3"/>
        <v>38</v>
      </c>
      <c r="B43" s="15" t="s">
        <v>21</v>
      </c>
      <c r="C43" s="15" t="str">
        <f>IFERROR(IF(VLOOKUP(E43,e5a40c1c6c9bab46_a_col5!A:N,2,0)=0,"",VLOOKUP(E43,e5a40c1c6c9bab46_a_col5!A:N,2,0)),"")</f>
        <v>湖南省民政厅</v>
      </c>
      <c r="D43" s="15" t="str">
        <f>IFERROR(IF(VLOOKUP(E43,e5a40c1c6c9bab46_a_col5!A:N,3,0)=0,"",VLOOKUP(E43,e5a40c1c6c9bab46_a_col5!A:N,3,0)),"")</f>
        <v>百岁老人长寿保健补贴</v>
      </c>
      <c r="E43" s="17" t="s">
        <v>115</v>
      </c>
      <c r="F43" s="15" t="str">
        <f>IFERROR(IF(VLOOKUP(E43,e5a40c1c6c9bab46_a_col5!A:N,4,0)=0,"",VLOOKUP(E43,e5a40c1c6c9bab46_a_col5!A:N,4,0)),"")</f>
        <v>百岁老人</v>
      </c>
      <c r="G43" s="15" t="str">
        <f>IFERROR(IF(VLOOKUP(E43,e5a40c1c6c9bab46_a_col5!A:N,5,0)=0,"",VLOOKUP(E43,e5a40c1c6c9bab46_a_col5!A:N,5,0)),"")</f>
        <v>《中共湖南省委办公厅 湖南省人民政府办公厅关于进一步加强老年人优待工作的意见》（湘办〔2009〕67号）</v>
      </c>
      <c r="H43" s="15" t="str">
        <f>IFERROR(IF(VLOOKUP(E43,e5a40c1c6c9bab46_a_col5!A:N,6,0)=0,"",VLOOKUP(E43,e5a40c1c6c9bab46_a_col5!A:N,6,0)),"")</f>
        <v>向年满百岁老人发放生活补贴。</v>
      </c>
      <c r="I43" s="15" t="s">
        <v>116</v>
      </c>
      <c r="J43" s="15" t="s">
        <v>117</v>
      </c>
      <c r="K43" s="15" t="str">
        <f>IFERROR(IF(VLOOKUP(E43,e5a40c1c6c9bab46_a_col5!A:N,7,0)=0,"",VLOOKUP(E43,e5a40c1c6c9bab46_a_col5!A:N,7,0)),"")</f>
        <v>年</v>
      </c>
      <c r="L43" s="14" t="str">
        <f>IFERROR(IF(VLOOKUP(E43,e5a40c1c6c9bab46_a_col5!A:N,8,0)=0,"",VLOOKUP(E43,e5a40c1c6c9bab46_a_col5!A:N,8,0)),"")</f>
        <v/>
      </c>
      <c r="M43" s="14" t="str">
        <f>IFERROR(IF(VLOOKUP(E43,e5a40c1c6c9bab46_a_col5!A:N,9,0)=0,"",VLOOKUP(E43,e5a40c1c6c9bab46_a_col5!A:N,9,0)),"")</f>
        <v>√</v>
      </c>
      <c r="N43" s="14" t="str">
        <f>IFERROR(IF(VLOOKUP(E43,e5a40c1c6c9bab46_a_col5!A:N,10,0)=0,"",VLOOKUP(E43,e5a40c1c6c9bab46_a_col5!A:N,10,0)),"")</f>
        <v>√</v>
      </c>
      <c r="O43" s="14" t="str">
        <f>IFERROR(IF(VLOOKUP(E43,e5a40c1c6c9bab46_a_col5!A:N,11,0)=0,"",VLOOKUP(E43,e5a40c1c6c9bab46_a_col5!A:N,11,0)),"")</f>
        <v/>
      </c>
      <c r="P43" s="14" t="str">
        <f>IFERROR(IF(VLOOKUP(E43,e5a40c1c6c9bab46_a_col5!A:N,12,0)=0,"",VLOOKUP(E43,e5a40c1c6c9bab46_a_col5!A:N,12,0)),"")</f>
        <v/>
      </c>
      <c r="Q43" s="14" t="str">
        <f>IFERROR(IF(VLOOKUP(E43,e5a40c1c6c9bab46_a_col5!A:N,13,0)=0,"",VLOOKUP(E43,e5a40c1c6c9bab46_a_col5!A:N,13,0)),"")</f>
        <v>0731-84502232</v>
      </c>
      <c r="R43" s="14" t="str">
        <f>IFERROR(IF(VLOOKUP(E43,e5a40c1c6c9bab46_a_col5!A:N,14,0)=0,"",VLOOKUP(E43,e5a40c1c6c9bab46_a_col5!A:N,14,0)),"")</f>
        <v/>
      </c>
    </row>
    <row r="44" s="2" customFormat="1" ht="145" customHeight="1" spans="1:18">
      <c r="A44" s="14">
        <f t="shared" si="3"/>
        <v>39</v>
      </c>
      <c r="B44" s="15" t="s">
        <v>21</v>
      </c>
      <c r="C44" s="15" t="str">
        <f>IFERROR(IF(VLOOKUP(E44,e5a40c1c6c9bab46_a_col5!A:N,2,0)=0,"",VLOOKUP(E44,e5a40c1c6c9bab46_a_col5!A:N,2,0)),"")</f>
        <v>湖南省民政厅</v>
      </c>
      <c r="D44" s="15" t="str">
        <f>IFERROR(IF(VLOOKUP(E44,e5a40c1c6c9bab46_a_col5!A:N,3,0)=0,"",VLOOKUP(E44,e5a40c1c6c9bab46_a_col5!A:N,3,0)),"")</f>
        <v>困难群众一次性生活补助</v>
      </c>
      <c r="E44" s="17" t="s">
        <v>118</v>
      </c>
      <c r="F44" s="15" t="str">
        <f>IFERROR(IF(VLOOKUP(E44,e5a40c1c6c9bab46_a_col5!A:N,4,0)=0,"",VLOOKUP(E44,e5a40c1c6c9bab46_a_col5!A:N,4,0)),"")</f>
        <v>困群一补</v>
      </c>
      <c r="G44" s="14" t="str">
        <f>IFERROR(IF(VLOOKUP(E44,e5a40c1c6c9bab46_a_col5!A:N,5,0)=0,"",VLOOKUP(E44,e5a40c1c6c9bab46_a_col5!A:N,5,0)),"")</f>
        <v>1.《民政部 财政部关于切实保障好困难群众基本生活的通知》（民发〔2022〕32号）
2.《湖南省民政厅 湖南省财政厅关于进一步加强困难群众基本生活保障的通知》（湘民发〔2022〕35号）</v>
      </c>
      <c r="H44" s="15" t="str">
        <f>IFERROR(IF(VLOOKUP(E44,e5a40c1c6c9bab46_a_col5!A:N,6,0)=0,"",VLOOKUP(E44,e5a40c1c6c9bab46_a_col5!A:N,6,0)),"")</f>
        <v>向低保对象、特困人员发放一次性生活补贴。</v>
      </c>
      <c r="I44" s="15" t="s">
        <v>119</v>
      </c>
      <c r="J44" s="15" t="s">
        <v>120</v>
      </c>
      <c r="K44" s="15" t="str">
        <f>IFERROR(IF(VLOOKUP(E44,e5a40c1c6c9bab46_a_col5!A:N,7,0)=0,"",VLOOKUP(E44,e5a40c1c6c9bab46_a_col5!A:N,7,0)),"")</f>
        <v>不定期</v>
      </c>
      <c r="L44" s="14" t="str">
        <f>IFERROR(IF(VLOOKUP(E44,e5a40c1c6c9bab46_a_col5!A:N,8,0)=0,"",VLOOKUP(E44,e5a40c1c6c9bab46_a_col5!A:N,8,0)),"")</f>
        <v>√</v>
      </c>
      <c r="M44" s="14" t="str">
        <f>IFERROR(IF(VLOOKUP(E44,e5a40c1c6c9bab46_a_col5!A:N,9,0)=0,"",VLOOKUP(E44,e5a40c1c6c9bab46_a_col5!A:N,9,0)),"")</f>
        <v/>
      </c>
      <c r="N44" s="14" t="str">
        <f>IFERROR(IF(VLOOKUP(E44,e5a40c1c6c9bab46_a_col5!A:N,10,0)=0,"",VLOOKUP(E44,e5a40c1c6c9bab46_a_col5!A:N,10,0)),"")</f>
        <v>√</v>
      </c>
      <c r="O44" s="14" t="str">
        <f>IFERROR(IF(VLOOKUP(E44,e5a40c1c6c9bab46_a_col5!A:N,11,0)=0,"",VLOOKUP(E44,e5a40c1c6c9bab46_a_col5!A:N,11,0)),"")</f>
        <v/>
      </c>
      <c r="P44" s="14" t="str">
        <f>IFERROR(IF(VLOOKUP(E44,e5a40c1c6c9bab46_a_col5!A:N,12,0)=0,"",VLOOKUP(E44,e5a40c1c6c9bab46_a_col5!A:N,12,0)),"")</f>
        <v/>
      </c>
      <c r="Q44" s="14" t="str">
        <f>IFERROR(IF(VLOOKUP(E44,e5a40c1c6c9bab46_a_col5!A:N,13,0)=0,"",VLOOKUP(E44,e5a40c1c6c9bab46_a_col5!A:N,13,0)),"")</f>
        <v>0731-84502062</v>
      </c>
      <c r="R44" s="14" t="str">
        <f>IFERROR(IF(VLOOKUP(E44,e5a40c1c6c9bab46_a_col5!A:N,14,0)=0,"",VLOOKUP(E44,e5a40c1c6c9bab46_a_col5!A:N,14,0)),"")</f>
        <v/>
      </c>
    </row>
    <row r="45" s="2" customFormat="1" ht="202.8" spans="1:18">
      <c r="A45" s="14">
        <f t="shared" si="3"/>
        <v>40</v>
      </c>
      <c r="B45" s="15" t="s">
        <v>21</v>
      </c>
      <c r="C45" s="15" t="str">
        <f>IFERROR(IF(VLOOKUP(E45,e5a40c1c6c9bab46_a_col5!A:N,2,0)=0,"",VLOOKUP(E45,e5a40c1c6c9bab46_a_col5!A:N,2,0)),"")</f>
        <v>中共湖南省委组织部</v>
      </c>
      <c r="D45" s="15" t="str">
        <f>IFERROR(IF(VLOOKUP(E45,e5a40c1c6c9bab46_a_col5!A:N,3,0)=0,"",VLOOKUP(E45,e5a40c1c6c9bab46_a_col5!A:N,3,0)),"")</f>
        <v>村干部基本报酬</v>
      </c>
      <c r="E45" s="17" t="s">
        <v>121</v>
      </c>
      <c r="F45" s="15" t="str">
        <f>IFERROR(IF(VLOOKUP(E45,e5a40c1c6c9bab46_a_col5!A:N,4,0)=0,"",VLOOKUP(E45,e5a40c1c6c9bab46_a_col5!A:N,4,0)),"")</f>
        <v>村干工资</v>
      </c>
      <c r="G45" s="14" t="str">
        <f>IFERROR(IF(VLOOKUP(E45,e5a40c1c6c9bab46_a_col5!A:N,5,0)=0,"",VLOOKUP(E45,e5a40c1c6c9bab46_a_col5!A:N,5,0)),"")</f>
        <v>1.《中共湖南省委组织部 湖南省财政厅关于进一步完善村级组织运转经费保障机制有关问题的通知》（湘组发〔2017〕5号）
2.《湖南省财政厅 中共湖南省委组织部关于建立正常增长机制、进一步加强村级组织运转经费保障工作的通知》（湘财市县〔2020〕4号）</v>
      </c>
      <c r="H45" s="15" t="str">
        <f>IFERROR(IF(VLOOKUP(E45,e5a40c1c6c9bab46_a_col5!A:N,6,0)=0,"",VLOOKUP(E45,e5a40c1c6c9bab46_a_col5!A:N,6,0)),"")</f>
        <v>对村干部发放的报酬。</v>
      </c>
      <c r="I45" s="15" t="s">
        <v>122</v>
      </c>
      <c r="J45" s="15" t="s">
        <v>123</v>
      </c>
      <c r="K45" s="15" t="str">
        <f>IFERROR(IF(VLOOKUP(E45,e5a40c1c6c9bab46_a_col5!A:N,7,0)=0,"",VLOOKUP(E45,e5a40c1c6c9bab46_a_col5!A:N,7,0)),"")</f>
        <v>按月发放</v>
      </c>
      <c r="L45" s="14" t="str">
        <f>IFERROR(IF(VLOOKUP(E45,e5a40c1c6c9bab46_a_col5!A:N,8,0)=0,"",VLOOKUP(E45,e5a40c1c6c9bab46_a_col5!A:N,8,0)),"")</f>
        <v/>
      </c>
      <c r="M45" s="14" t="str">
        <f>IFERROR(IF(VLOOKUP(E45,e5a40c1c6c9bab46_a_col5!A:N,9,0)=0,"",VLOOKUP(E45,e5a40c1c6c9bab46_a_col5!A:N,9,0)),"")</f>
        <v>√</v>
      </c>
      <c r="N45" s="14" t="str">
        <f>IFERROR(IF(VLOOKUP(E45,e5a40c1c6c9bab46_a_col5!A:N,10,0)=0,"",VLOOKUP(E45,e5a40c1c6c9bab46_a_col5!A:N,10,0)),"")</f>
        <v>√</v>
      </c>
      <c r="O45" s="14" t="str">
        <f>IFERROR(IF(VLOOKUP(E45,e5a40c1c6c9bab46_a_col5!A:N,11,0)=0,"",VLOOKUP(E45,e5a40c1c6c9bab46_a_col5!A:N,11,0)),"")</f>
        <v/>
      </c>
      <c r="P45" s="14" t="str">
        <f>IFERROR(IF(VLOOKUP(E45,e5a40c1c6c9bab46_a_col5!A:N,12,0)=0,"",VLOOKUP(E45,e5a40c1c6c9bab46_a_col5!A:N,12,0)),"")</f>
        <v/>
      </c>
      <c r="Q45" s="14" t="str">
        <f>IFERROR(IF(VLOOKUP(E45,e5a40c1c6c9bab46_a_col5!A:N,13,0)=0,"",VLOOKUP(E45,e5a40c1c6c9bab46_a_col5!A:N,13,0)),"")</f>
        <v>0731-82218310</v>
      </c>
      <c r="R45" s="15" t="str">
        <f>IFERROR(IF(VLOOKUP(E45,e5a40c1c6c9bab46_a_col5!A:N,14,0)=0,"",VLOOKUP(E45,e5a40c1c6c9bab46_a_col5!A:N,14,0)),"")</f>
        <v>由于受财力影响，各地发放标准不一，为避免引起攀比，建议仅公开政策文件，不公开具体发放明细。</v>
      </c>
    </row>
    <row r="46" s="2" customFormat="1" ht="124.8" spans="1:18">
      <c r="A46" s="14">
        <f t="shared" si="3"/>
        <v>41</v>
      </c>
      <c r="B46" s="15" t="s">
        <v>21</v>
      </c>
      <c r="C46" s="15" t="str">
        <f>IFERROR(IF(VLOOKUP(E46,e5a40c1c6c9bab46_a_col5!A:N,2,0)=0,"",VLOOKUP(E46,e5a40c1c6c9bab46_a_col5!A:N,2,0)),"")</f>
        <v>中共湖南省委组织部</v>
      </c>
      <c r="D46" s="15" t="str">
        <f>IFERROR(IF(VLOOKUP(E46,e5a40c1c6c9bab46_a_col5!A:N,3,0)=0,"",VLOOKUP(E46,e5a40c1c6c9bab46_a_col5!A:N,3,0)),"")</f>
        <v>正常离任村干部生活补贴</v>
      </c>
      <c r="E46" s="17" t="s">
        <v>124</v>
      </c>
      <c r="F46" s="15" t="str">
        <f>IFERROR(IF(VLOOKUP(E46,e5a40c1c6c9bab46_a_col5!A:N,4,0)=0,"",VLOOKUP(E46,e5a40c1c6c9bab46_a_col5!A:N,4,0)),"")</f>
        <v>离村补贴</v>
      </c>
      <c r="G46" s="15" t="str">
        <f>IFERROR(IF(VLOOKUP(E46,e5a40c1c6c9bab46_a_col5!A:N,5,0)=0,"",VLOOKUP(E46,e5a40c1c6c9bab46_a_col5!A:N,5,0)),"")</f>
        <v>《中共湖南省委组织部 湖南省财政厅关于进一步完善村级组织运转经费保障机制有关问题的通知》（湘组发〔2017〕5号）</v>
      </c>
      <c r="H46" s="15" t="str">
        <f>IFERROR(IF(VLOOKUP(E46,e5a40c1c6c9bab46_a_col5!A:N,6,0)=0,"",VLOOKUP(E46,e5a40c1c6c9bab46_a_col5!A:N,6,0)),"")</f>
        <v>对正常离任村干部进行生活补贴。</v>
      </c>
      <c r="I46" s="15" t="s">
        <v>125</v>
      </c>
      <c r="J46" s="15" t="s">
        <v>126</v>
      </c>
      <c r="K46" s="15" t="str">
        <f>IFERROR(IF(VLOOKUP(E46,e5a40c1c6c9bab46_a_col5!A:N,7,0)=0,"",VLOOKUP(E46,e5a40c1c6c9bab46_a_col5!A:N,7,0)),"")</f>
        <v>由县一级根据实际情况确定</v>
      </c>
      <c r="L46" s="14" t="str">
        <f>IFERROR(IF(VLOOKUP(E46,e5a40c1c6c9bab46_a_col5!A:N,8,0)=0,"",VLOOKUP(E46,e5a40c1c6c9bab46_a_col5!A:N,8,0)),"")</f>
        <v/>
      </c>
      <c r="M46" s="14" t="str">
        <f>IFERROR(IF(VLOOKUP(E46,e5a40c1c6c9bab46_a_col5!A:N,9,0)=0,"",VLOOKUP(E46,e5a40c1c6c9bab46_a_col5!A:N,9,0)),"")</f>
        <v>√</v>
      </c>
      <c r="N46" s="14" t="str">
        <f>IFERROR(IF(VLOOKUP(E46,e5a40c1c6c9bab46_a_col5!A:N,10,0)=0,"",VLOOKUP(E46,e5a40c1c6c9bab46_a_col5!A:N,10,0)),"")</f>
        <v>√</v>
      </c>
      <c r="O46" s="14" t="str">
        <f>IFERROR(IF(VLOOKUP(E46,e5a40c1c6c9bab46_a_col5!A:N,11,0)=0,"",VLOOKUP(E46,e5a40c1c6c9bab46_a_col5!A:N,11,0)),"")</f>
        <v/>
      </c>
      <c r="P46" s="14" t="str">
        <f>IFERROR(IF(VLOOKUP(E46,e5a40c1c6c9bab46_a_col5!A:N,12,0)=0,"",VLOOKUP(E46,e5a40c1c6c9bab46_a_col5!A:N,12,0)),"")</f>
        <v/>
      </c>
      <c r="Q46" s="14" t="str">
        <f>IFERROR(IF(VLOOKUP(E46,e5a40c1c6c9bab46_a_col5!A:N,13,0)=0,"",VLOOKUP(E46,e5a40c1c6c9bab46_a_col5!A:N,13,0)),"")</f>
        <v>0731-82218310</v>
      </c>
      <c r="R46" s="15" t="str">
        <f>IFERROR(IF(VLOOKUP(E46,e5a40c1c6c9bab46_a_col5!A:N,14,0)=0,"",VLOOKUP(E46,e5a40c1c6c9bab46_a_col5!A:N,14,0)),"")</f>
        <v>由于受财力影响，各地发放标准不一，为避免引起攀比，建议仅公开政策文件，不公开具体发放明细。</v>
      </c>
    </row>
    <row r="47" s="2" customFormat="1" ht="115" customHeight="1" spans="1:18">
      <c r="A47" s="14">
        <f t="shared" si="3"/>
        <v>42</v>
      </c>
      <c r="B47" s="15" t="s">
        <v>21</v>
      </c>
      <c r="C47" s="15" t="str">
        <f>IFERROR(IF(VLOOKUP(E47,e5a40c1c6c9bab46_a_col5!A:N,2,0)=0,"",VLOOKUP(E47,e5a40c1c6c9bab46_a_col5!A:N,2,0)),"")</f>
        <v>中共湖南省委组织部</v>
      </c>
      <c r="D47" s="15" t="str">
        <f>IFERROR(IF(VLOOKUP(E47,e5a40c1c6c9bab46_a_col5!A:N,3,0)=0,"",VLOOKUP(E47,e5a40c1c6c9bab46_a_col5!A:N,3,0)),"")</f>
        <v>村主干养老保险补贴</v>
      </c>
      <c r="E47" s="17" t="s">
        <v>127</v>
      </c>
      <c r="F47" s="15" t="str">
        <f>IFERROR(IF(VLOOKUP(E47,e5a40c1c6c9bab46_a_col5!A:N,4,0)=0,"",VLOOKUP(E47,e5a40c1c6c9bab46_a_col5!A:N,4,0)),"")</f>
        <v>村干养老</v>
      </c>
      <c r="G47" s="15" t="str">
        <f>IFERROR(IF(VLOOKUP(E47,e5a40c1c6c9bab46_a_col5!A:N,5,0)=0,"",VLOOKUP(E47,e5a40c1c6c9bab46_a_col5!A:N,5,0)),"")</f>
        <v>《中共湖南省委组织部 湖南省财政厅 湖南省人力资源和社会保障厅关于全面开展村党组织书记、村民委员会主任参加基本养老保险补贴工作的通知》（湘组〔2019〕55号）</v>
      </c>
      <c r="H47" s="15" t="str">
        <f>IFERROR(IF(VLOOKUP(E47,e5a40c1c6c9bab46_a_col5!A:N,6,0)=0,"",VLOOKUP(E47,e5a40c1c6c9bab46_a_col5!A:N,6,0)),"")</f>
        <v>对现任的村主干购买养老保险进行补贴。</v>
      </c>
      <c r="I47" s="15" t="s">
        <v>128</v>
      </c>
      <c r="J47" s="15" t="s">
        <v>129</v>
      </c>
      <c r="K47" s="15" t="str">
        <f>IFERROR(IF(VLOOKUP(E47,e5a40c1c6c9bab46_a_col5!A:N,7,0)=0,"",VLOOKUP(E47,e5a40c1c6c9bab46_a_col5!A:N,7,0)),"")</f>
        <v>按年发放</v>
      </c>
      <c r="L47" s="14" t="str">
        <f>IFERROR(IF(VLOOKUP(E47,e5a40c1c6c9bab46_a_col5!A:N,8,0)=0,"",VLOOKUP(E47,e5a40c1c6c9bab46_a_col5!A:N,8,0)),"")</f>
        <v/>
      </c>
      <c r="M47" s="14" t="str">
        <f>IFERROR(IF(VLOOKUP(E47,e5a40c1c6c9bab46_a_col5!A:N,9,0)=0,"",VLOOKUP(E47,e5a40c1c6c9bab46_a_col5!A:N,9,0)),"")</f>
        <v>√</v>
      </c>
      <c r="N47" s="14" t="str">
        <f>IFERROR(IF(VLOOKUP(E47,e5a40c1c6c9bab46_a_col5!A:N,10,0)=0,"",VLOOKUP(E47,e5a40c1c6c9bab46_a_col5!A:N,10,0)),"")</f>
        <v>√</v>
      </c>
      <c r="O47" s="14" t="str">
        <f>IFERROR(IF(VLOOKUP(E47,e5a40c1c6c9bab46_a_col5!A:N,11,0)=0,"",VLOOKUP(E47,e5a40c1c6c9bab46_a_col5!A:N,11,0)),"")</f>
        <v/>
      </c>
      <c r="P47" s="14" t="str">
        <f>IFERROR(IF(VLOOKUP(E47,e5a40c1c6c9bab46_a_col5!A:N,12,0)=0,"",VLOOKUP(E47,e5a40c1c6c9bab46_a_col5!A:N,12,0)),"")</f>
        <v/>
      </c>
      <c r="Q47" s="14" t="str">
        <f>IFERROR(IF(VLOOKUP(E47,e5a40c1c6c9bab46_a_col5!A:N,13,0)=0,"",VLOOKUP(E47,e5a40c1c6c9bab46_a_col5!A:N,13,0)),"")</f>
        <v>0731-82218310</v>
      </c>
      <c r="R47" s="15" t="str">
        <f>IFERROR(IF(VLOOKUP(E47,e5a40c1c6c9bab46_a_col5!A:N,14,0)=0,"",VLOOKUP(E47,e5a40c1c6c9bab46_a_col5!A:N,14,0)),"")</f>
        <v>由于受财力影响，各地发放标准不一，为避免引起攀比，建议仅公开政策文件，不公开具体发放明细。</v>
      </c>
    </row>
    <row r="48" s="2" customFormat="1" ht="122" customHeight="1" spans="1:18">
      <c r="A48" s="14">
        <f t="shared" ref="A48:A57" si="4">ROW()-5</f>
        <v>43</v>
      </c>
      <c r="B48" s="15" t="s">
        <v>21</v>
      </c>
      <c r="C48" s="15" t="str">
        <f>IFERROR(IF(VLOOKUP(E48,e5a40c1c6c9bab46_a_col5!A:N,2,0)=0,"",VLOOKUP(E48,e5a40c1c6c9bab46_a_col5!A:N,2,0)),"")</f>
        <v>湖南省乡村振兴局</v>
      </c>
      <c r="D48" s="15" t="str">
        <f>IFERROR(IF(VLOOKUP(E48,e5a40c1c6c9bab46_a_col5!A:N,3,0)=0,"",VLOOKUP(E48,e5a40c1c6c9bab46_a_col5!A:N,3,0)),"")</f>
        <v>就业一次性交通补助</v>
      </c>
      <c r="E48" s="17" t="s">
        <v>130</v>
      </c>
      <c r="F48" s="15" t="str">
        <f>IFERROR(IF(VLOOKUP(E48,e5a40c1c6c9bab46_a_col5!A:N,4,0)=0,"",VLOOKUP(E48,e5a40c1c6c9bab46_a_col5!A:N,4,0)),"")</f>
        <v>交通补助</v>
      </c>
      <c r="G48" s="15" t="str">
        <f>IFERROR(IF(VLOOKUP(E48,e5a40c1c6c9bab46_a_col5!A:N,5,0)=0,"",VLOOKUP(E48,e5a40c1c6c9bab46_a_col5!A:N,5,0)),"")</f>
        <v>《财政部 国家乡村振兴局 国家发展改革委 国家民委 农业农村部 国家林业和草原局 关于印发〈中央财政衔接推进乡村振兴补助资金管理办法〉的通知》（财农〔2021〕19号）</v>
      </c>
      <c r="H48" s="15" t="str">
        <f>IFERROR(IF(VLOOKUP(E48,e5a40c1c6c9bab46_a_col5!A:N,6,0)=0,"",VLOOKUP(E48,e5a40c1c6c9bab46_a_col5!A:N,6,0)),"")</f>
        <v>交通补助。</v>
      </c>
      <c r="I48" s="15" t="s">
        <v>131</v>
      </c>
      <c r="J48" s="15" t="s">
        <v>132</v>
      </c>
      <c r="K48" s="15" t="str">
        <f>IFERROR(IF(VLOOKUP(E48,e5a40c1c6c9bab46_a_col5!A:N,7,0)=0,"",VLOOKUP(E48,e5a40c1c6c9bab46_a_col5!A:N,7,0)),"")</f>
        <v>不定期</v>
      </c>
      <c r="L48" s="14" t="str">
        <f>IFERROR(IF(VLOOKUP(E48,e5a40c1c6c9bab46_a_col5!A:N,8,0)=0,"",VLOOKUP(E48,e5a40c1c6c9bab46_a_col5!A:N,8,0)),"")</f>
        <v>√</v>
      </c>
      <c r="M48" s="14" t="str">
        <f>IFERROR(IF(VLOOKUP(E48,e5a40c1c6c9bab46_a_col5!A:N,9,0)=0,"",VLOOKUP(E48,e5a40c1c6c9bab46_a_col5!A:N,9,0)),"")</f>
        <v/>
      </c>
      <c r="N48" s="14" t="str">
        <f>IFERROR(IF(VLOOKUP(E48,e5a40c1c6c9bab46_a_col5!A:N,10,0)=0,"",VLOOKUP(E48,e5a40c1c6c9bab46_a_col5!A:N,10,0)),"")</f>
        <v>√</v>
      </c>
      <c r="O48" s="14" t="str">
        <f>IFERROR(IF(VLOOKUP(E48,e5a40c1c6c9bab46_a_col5!A:N,11,0)=0,"",VLOOKUP(E48,e5a40c1c6c9bab46_a_col5!A:N,11,0)),"")</f>
        <v/>
      </c>
      <c r="P48" s="14" t="str">
        <f>IFERROR(IF(VLOOKUP(E48,e5a40c1c6c9bab46_a_col5!A:N,12,0)=0,"",VLOOKUP(E48,e5a40c1c6c9bab46_a_col5!A:N,12,0)),"")</f>
        <v/>
      </c>
      <c r="Q48" s="14" t="str">
        <f>IFERROR(IF(VLOOKUP(E48,e5a40c1c6c9bab46_a_col5!A:N,13,0)=0,"",VLOOKUP(E48,e5a40c1c6c9bab46_a_col5!A:N,13,0)),"")</f>
        <v>0731-82212579</v>
      </c>
      <c r="R48" s="14" t="str">
        <f>IFERROR(IF(VLOOKUP(E48,e5a40c1c6c9bab46_a_col5!A:N,14,0)=0,"",VLOOKUP(E48,e5a40c1c6c9bab46_a_col5!A:N,14,0)),"")</f>
        <v/>
      </c>
    </row>
    <row r="49" s="2" customFormat="1" ht="230" customHeight="1" spans="1:18">
      <c r="A49" s="14">
        <f t="shared" si="4"/>
        <v>44</v>
      </c>
      <c r="B49" s="15" t="s">
        <v>21</v>
      </c>
      <c r="C49" s="15" t="str">
        <f>IFERROR(IF(VLOOKUP(E49,e5a40c1c6c9bab46_a_col5!A:N,2,0)=0,"",VLOOKUP(E49,e5a40c1c6c9bab46_a_col5!A:N,2,0)),"")</f>
        <v>湖南省乡村振兴局</v>
      </c>
      <c r="D49" s="15" t="str">
        <f>IFERROR(IF(VLOOKUP(E49,e5a40c1c6c9bab46_a_col5!A:N,3,0)=0,"",VLOOKUP(E49,e5a40c1c6c9bab46_a_col5!A:N,3,0)),"")</f>
        <v>雨露计划</v>
      </c>
      <c r="E49" s="17" t="s">
        <v>133</v>
      </c>
      <c r="F49" s="15" t="str">
        <f>IFERROR(IF(VLOOKUP(E49,e5a40c1c6c9bab46_a_col5!A:N,4,0)=0,"",VLOOKUP(E49,e5a40c1c6c9bab46_a_col5!A:N,4,0)),"")</f>
        <v>就学补助</v>
      </c>
      <c r="G49" s="14" t="str">
        <f>IFERROR(IF(VLOOKUP(E49,e5a40c1c6c9bab46_a_col5!A:N,5,0)=0,"",VLOOKUP(E49,e5a40c1c6c9bab46_a_col5!A:N,5,0)),"")</f>
        <v>1.《湖南省扶贫开发办公室 湖南省教育厅 湖南省人力资源和社会保障厅 湖南省财政厅关于切实加强雨露计划职业教育扶贫补助实施工作的通知》（湘扶办联﹝2018﹞3号） 
2.《财政部 国家乡村振兴局 国家发展改革委 国家民委 农业农村部 国家林业和草原局 关于印发〈中央财政衔接推进乡村振兴补助资金管理办法〉的通知》（财农〔2021〕19号）</v>
      </c>
      <c r="H49" s="15" t="str">
        <f>IFERROR(IF(VLOOKUP(E49,e5a40c1c6c9bab46_a_col5!A:N,6,0)=0,"",VLOOKUP(E49,e5a40c1c6c9bab46_a_col5!A:N,6,0)),"")</f>
        <v>就学补助。</v>
      </c>
      <c r="I49" s="15" t="s">
        <v>134</v>
      </c>
      <c r="J49" s="15" t="s">
        <v>135</v>
      </c>
      <c r="K49" s="15" t="str">
        <f>IFERROR(IF(VLOOKUP(E49,e5a40c1c6c9bab46_a_col5!A:N,7,0)=0,"",VLOOKUP(E49,e5a40c1c6c9bab46_a_col5!A:N,7,0)),"")</f>
        <v>按学期发放</v>
      </c>
      <c r="L49" s="14" t="str">
        <f>IFERROR(IF(VLOOKUP(E49,e5a40c1c6c9bab46_a_col5!A:N,8,0)=0,"",VLOOKUP(E49,e5a40c1c6c9bab46_a_col5!A:N,8,0)),"")</f>
        <v>√</v>
      </c>
      <c r="M49" s="14" t="str">
        <f>IFERROR(IF(VLOOKUP(E49,e5a40c1c6c9bab46_a_col5!A:N,9,0)=0,"",VLOOKUP(E49,e5a40c1c6c9bab46_a_col5!A:N,9,0)),"")</f>
        <v/>
      </c>
      <c r="N49" s="14" t="str">
        <f>IFERROR(IF(VLOOKUP(E49,e5a40c1c6c9bab46_a_col5!A:N,10,0)=0,"",VLOOKUP(E49,e5a40c1c6c9bab46_a_col5!A:N,10,0)),"")</f>
        <v>√</v>
      </c>
      <c r="O49" s="14" t="str">
        <f>IFERROR(IF(VLOOKUP(E49,e5a40c1c6c9bab46_a_col5!A:N,11,0)=0,"",VLOOKUP(E49,e5a40c1c6c9bab46_a_col5!A:N,11,0)),"")</f>
        <v/>
      </c>
      <c r="P49" s="14" t="str">
        <f>IFERROR(IF(VLOOKUP(E49,e5a40c1c6c9bab46_a_col5!A:N,12,0)=0,"",VLOOKUP(E49,e5a40c1c6c9bab46_a_col5!A:N,12,0)),"")</f>
        <v/>
      </c>
      <c r="Q49" s="14" t="str">
        <f>IFERROR(IF(VLOOKUP(E49,e5a40c1c6c9bab46_a_col5!A:N,13,0)=0,"",VLOOKUP(E49,e5a40c1c6c9bab46_a_col5!A:N,13,0)),"")</f>
        <v>0731-82210030</v>
      </c>
      <c r="R49" s="14" t="str">
        <f>IFERROR(IF(VLOOKUP(E49,e5a40c1c6c9bab46_a_col5!A:N,14,0)=0,"",VLOOKUP(E49,e5a40c1c6c9bab46_a_col5!A:N,14,0)),"")</f>
        <v/>
      </c>
    </row>
    <row r="50" s="2" customFormat="1" ht="219" customHeight="1" spans="1:18">
      <c r="A50" s="14">
        <f t="shared" si="4"/>
        <v>45</v>
      </c>
      <c r="B50" s="15" t="s">
        <v>21</v>
      </c>
      <c r="C50" s="15" t="str">
        <f>IFERROR(IF(VLOOKUP(E50,e5a40c1c6c9bab46_a_col5!A:N,2,0)=0,"",VLOOKUP(E50,e5a40c1c6c9bab46_a_col5!A:N,2,0)),"")</f>
        <v>湖南省乡村振兴局</v>
      </c>
      <c r="D50" s="15" t="str">
        <f>IFERROR(IF(VLOOKUP(E50,e5a40c1c6c9bab46_a_col5!A:N,3,0)=0,"",VLOOKUP(E50,e5a40c1c6c9bab46_a_col5!A:N,3,0)),"")</f>
        <v>公益性岗位补助</v>
      </c>
      <c r="E50" s="17" t="s">
        <v>136</v>
      </c>
      <c r="F50" s="15" t="str">
        <f>IFERROR(IF(VLOOKUP(E50,e5a40c1c6c9bab46_a_col5!A:N,4,0)=0,"",VLOOKUP(E50,e5a40c1c6c9bab46_a_col5!A:N,4,0)),"")</f>
        <v>公岗补贴</v>
      </c>
      <c r="G50" s="14" t="str">
        <f>IFERROR(IF(VLOOKUP(E50,e5a40c1c6c9bab46_a_col5!A:N,5,0)=0,"",VLOOKUP(E50,e5a40c1c6c9bab46_a_col5!A:N,5,0)),"")</f>
        <v>1.《财政部 国家乡村振兴局 国家发展改革委 国家民委 农业农村部 国家林业和草原局 关于印发〈中央财政衔接推进乡村振兴补助资金管理办法〉的通知》（财农〔2021〕19号）
2.《湖南省人力资源和社会保障厅 湖南省财政厅关于印发&lt;湖南省公益性岗位开发管理办法（试行）&gt;的通知》（湘人社规〔2020〕7号）</v>
      </c>
      <c r="H50" s="15" t="str">
        <f>IFERROR(IF(VLOOKUP(E50,e5a40c1c6c9bab46_a_col5!A:N,6,0)=0,"",VLOOKUP(E50,e5a40c1c6c9bab46_a_col5!A:N,6,0)),"")</f>
        <v>公岗补贴。</v>
      </c>
      <c r="I50" s="15" t="s">
        <v>137</v>
      </c>
      <c r="J50" s="15" t="s">
        <v>138</v>
      </c>
      <c r="K50" s="15" t="str">
        <f>IFERROR(IF(VLOOKUP(E50,e5a40c1c6c9bab46_a_col5!A:N,7,0)=0,"",VLOOKUP(E50,e5a40c1c6c9bab46_a_col5!A:N,7,0)),"")</f>
        <v>不定期</v>
      </c>
      <c r="L50" s="14" t="str">
        <f>IFERROR(IF(VLOOKUP(E50,e5a40c1c6c9bab46_a_col5!A:N,8,0)=0,"",VLOOKUP(E50,e5a40c1c6c9bab46_a_col5!A:N,8,0)),"")</f>
        <v>√</v>
      </c>
      <c r="M50" s="14" t="str">
        <f>IFERROR(IF(VLOOKUP(E50,e5a40c1c6c9bab46_a_col5!A:N,9,0)=0,"",VLOOKUP(E50,e5a40c1c6c9bab46_a_col5!A:N,9,0)),"")</f>
        <v/>
      </c>
      <c r="N50" s="14" t="str">
        <f>IFERROR(IF(VLOOKUP(E50,e5a40c1c6c9bab46_a_col5!A:N,10,0)=0,"",VLOOKUP(E50,e5a40c1c6c9bab46_a_col5!A:N,10,0)),"")</f>
        <v>√</v>
      </c>
      <c r="O50" s="14" t="str">
        <f>IFERROR(IF(VLOOKUP(E50,e5a40c1c6c9bab46_a_col5!A:N,11,0)=0,"",VLOOKUP(E50,e5a40c1c6c9bab46_a_col5!A:N,11,0)),"")</f>
        <v/>
      </c>
      <c r="P50" s="14" t="str">
        <f>IFERROR(IF(VLOOKUP(E50,e5a40c1c6c9bab46_a_col5!A:N,12,0)=0,"",VLOOKUP(E50,e5a40c1c6c9bab46_a_col5!A:N,12,0)),"")</f>
        <v/>
      </c>
      <c r="Q50" s="14" t="str">
        <f>IFERROR(IF(VLOOKUP(E50,e5a40c1c6c9bab46_a_col5!A:N,13,0)=0,"",VLOOKUP(E50,e5a40c1c6c9bab46_a_col5!A:N,13,0)),"")</f>
        <v>0731-82212579</v>
      </c>
      <c r="R50" s="14" t="str">
        <f>IFERROR(IF(VLOOKUP(E50,e5a40c1c6c9bab46_a_col5!A:N,14,0)=0,"",VLOOKUP(E50,e5a40c1c6c9bab46_a_col5!A:N,14,0)),"")</f>
        <v/>
      </c>
    </row>
    <row r="51" s="2" customFormat="1" ht="78" spans="1:18">
      <c r="A51" s="14">
        <f t="shared" si="4"/>
        <v>46</v>
      </c>
      <c r="B51" s="15" t="s">
        <v>21</v>
      </c>
      <c r="C51" s="15" t="str">
        <f>IFERROR(IF(VLOOKUP(E51,e5a40c1c6c9bab46_a_col5!A:N,2,0)=0,"",VLOOKUP(E51,e5a40c1c6c9bab46_a_col5!A:N,2,0)),"")</f>
        <v>湖南省交通运输厅</v>
      </c>
      <c r="D51" s="15" t="str">
        <f>IFERROR(IF(VLOOKUP(E51,e5a40c1c6c9bab46_a_col5!A:N,3,0)=0,"",VLOOKUP(E51,e5a40c1c6c9bab46_a_col5!A:N,3,0)),"")</f>
        <v>城市交通发展奖励资金</v>
      </c>
      <c r="E51" s="17" t="s">
        <v>139</v>
      </c>
      <c r="F51" s="15" t="str">
        <f>IFERROR(IF(VLOOKUP(E51,e5a40c1c6c9bab46_a_col5!A:N,4,0)=0,"",VLOOKUP(E51,e5a40c1c6c9bab46_a_col5!A:N,4,0)),"")</f>
        <v>出租油补</v>
      </c>
      <c r="G51" s="15" t="str">
        <f>IFERROR(IF(VLOOKUP(E51,e5a40c1c6c9bab46_a_col5!A:N,5,0)=0,"",VLOOKUP(E51,e5a40c1c6c9bab46_a_col5!A:N,5,0)),"")</f>
        <v>《财政部 交通运输部关于调整农村客运、出租车油价补贴政策的通知》（财建〔2022〕1号）</v>
      </c>
      <c r="H51" s="15" t="str">
        <f>IFERROR(IF(VLOOKUP(E51,e5a40c1c6c9bab46_a_col5!A:N,6,0)=0,"",VLOOKUP(E51,e5a40c1c6c9bab46_a_col5!A:N,6,0)),"")</f>
        <v>油价补贴。</v>
      </c>
      <c r="I51" s="15" t="s">
        <v>140</v>
      </c>
      <c r="J51" s="15" t="s">
        <v>141</v>
      </c>
      <c r="K51" s="14" t="str">
        <f>IFERROR(IF(VLOOKUP(E51,e5a40c1c6c9bab46_a_col5!A:N,7,0)=0,"",VLOOKUP(E51,e5a40c1c6c9bab46_a_col5!A:N,7,0)),"")</f>
        <v>1年</v>
      </c>
      <c r="L51" s="14" t="str">
        <f>IFERROR(IF(VLOOKUP(E51,e5a40c1c6c9bab46_a_col5!A:N,8,0)=0,"",VLOOKUP(E51,e5a40c1c6c9bab46_a_col5!A:N,8,0)),"")</f>
        <v/>
      </c>
      <c r="M51" s="14" t="str">
        <f>IFERROR(IF(VLOOKUP(E51,e5a40c1c6c9bab46_a_col5!A:N,9,0)=0,"",VLOOKUP(E51,e5a40c1c6c9bab46_a_col5!A:N,9,0)),"")</f>
        <v>√</v>
      </c>
      <c r="N51" s="14" t="str">
        <f>IFERROR(IF(VLOOKUP(E51,e5a40c1c6c9bab46_a_col5!A:N,10,0)=0,"",VLOOKUP(E51,e5a40c1c6c9bab46_a_col5!A:N,10,0)),"")</f>
        <v>√</v>
      </c>
      <c r="O51" s="14" t="str">
        <f>IFERROR(IF(VLOOKUP(E51,e5a40c1c6c9bab46_a_col5!A:N,11,0)=0,"",VLOOKUP(E51,e5a40c1c6c9bab46_a_col5!A:N,11,0)),"")</f>
        <v/>
      </c>
      <c r="P51" s="14" t="str">
        <f>IFERROR(IF(VLOOKUP(E51,e5a40c1c6c9bab46_a_col5!A:N,12,0)=0,"",VLOOKUP(E51,e5a40c1c6c9bab46_a_col5!A:N,12,0)),"")</f>
        <v/>
      </c>
      <c r="Q51" s="14" t="str">
        <f>IFERROR(IF(VLOOKUP(E51,e5a40c1c6c9bab46_a_col5!A:N,13,0)=0,"",VLOOKUP(E51,e5a40c1c6c9bab46_a_col5!A:N,13,0)),"")</f>
        <v>0731-82582253</v>
      </c>
      <c r="R51" s="14" t="str">
        <f>IFERROR(IF(VLOOKUP(E51,e5a40c1c6c9bab46_a_col5!A:N,14,0)=0,"",VLOOKUP(E51,e5a40c1c6c9bab46_a_col5!A:N,14,0)),"")</f>
        <v/>
      </c>
    </row>
    <row r="52" s="2" customFormat="1" ht="78" spans="1:18">
      <c r="A52" s="14">
        <f t="shared" si="4"/>
        <v>47</v>
      </c>
      <c r="B52" s="15" t="s">
        <v>21</v>
      </c>
      <c r="C52" s="15" t="str">
        <f>IFERROR(IF(VLOOKUP(E52,e5a40c1c6c9bab46_a_col5!A:N,2,0)=0,"",VLOOKUP(E52,e5a40c1c6c9bab46_a_col5!A:N,2,0)),"")</f>
        <v>湖南省交通运输厅</v>
      </c>
      <c r="D52" s="15" t="str">
        <f>IFERROR(IF(VLOOKUP(E52,e5a40c1c6c9bab46_a_col5!A:N,3,0)=0,"",VLOOKUP(E52,e5a40c1c6c9bab46_a_col5!A:N,3,0)),"")</f>
        <v>农村客运补贴资金</v>
      </c>
      <c r="E52" s="17" t="s">
        <v>142</v>
      </c>
      <c r="F52" s="15" t="str">
        <f>IFERROR(IF(VLOOKUP(E52,e5a40c1c6c9bab46_a_col5!A:N,4,0)=0,"",VLOOKUP(E52,e5a40c1c6c9bab46_a_col5!A:N,4,0)),"")</f>
        <v>道路油补</v>
      </c>
      <c r="G52" s="15" t="str">
        <f>IFERROR(IF(VLOOKUP(E52,e5a40c1c6c9bab46_a_col5!A:N,5,0)=0,"",VLOOKUP(E52,e5a40c1c6c9bab46_a_col5!A:N,5,0)),"")</f>
        <v>《财政部 交通运输部关于调整农村客运、出租车油价补贴政策的通知》（财建〔2022〕1号）</v>
      </c>
      <c r="H52" s="15" t="str">
        <f>IFERROR(IF(VLOOKUP(E52,e5a40c1c6c9bab46_a_col5!A:N,6,0)=0,"",VLOOKUP(E52,e5a40c1c6c9bab46_a_col5!A:N,6,0)),"")</f>
        <v>油价补贴。</v>
      </c>
      <c r="I52" s="15" t="s">
        <v>143</v>
      </c>
      <c r="J52" s="15" t="s">
        <v>141</v>
      </c>
      <c r="K52" s="14" t="str">
        <f>IFERROR(IF(VLOOKUP(E52,e5a40c1c6c9bab46_a_col5!A:N,7,0)=0,"",VLOOKUP(E52,e5a40c1c6c9bab46_a_col5!A:N,7,0)),"")</f>
        <v>1年</v>
      </c>
      <c r="L52" s="14" t="str">
        <f>IFERROR(IF(VLOOKUP(E52,e5a40c1c6c9bab46_a_col5!A:N,8,0)=0,"",VLOOKUP(E52,e5a40c1c6c9bab46_a_col5!A:N,8,0)),"")</f>
        <v/>
      </c>
      <c r="M52" s="14" t="str">
        <f>IFERROR(IF(VLOOKUP(E52,e5a40c1c6c9bab46_a_col5!A:N,9,0)=0,"",VLOOKUP(E52,e5a40c1c6c9bab46_a_col5!A:N,9,0)),"")</f>
        <v>√</v>
      </c>
      <c r="N52" s="14" t="str">
        <f>IFERROR(IF(VLOOKUP(E52,e5a40c1c6c9bab46_a_col5!A:N,10,0)=0,"",VLOOKUP(E52,e5a40c1c6c9bab46_a_col5!A:N,10,0)),"")</f>
        <v>√</v>
      </c>
      <c r="O52" s="14" t="str">
        <f>IFERROR(IF(VLOOKUP(E52,e5a40c1c6c9bab46_a_col5!A:N,11,0)=0,"",VLOOKUP(E52,e5a40c1c6c9bab46_a_col5!A:N,11,0)),"")</f>
        <v/>
      </c>
      <c r="P52" s="14" t="str">
        <f>IFERROR(IF(VLOOKUP(E52,e5a40c1c6c9bab46_a_col5!A:N,12,0)=0,"",VLOOKUP(E52,e5a40c1c6c9bab46_a_col5!A:N,12,0)),"")</f>
        <v/>
      </c>
      <c r="Q52" s="14" t="str">
        <f>IFERROR(IF(VLOOKUP(E52,e5a40c1c6c9bab46_a_col5!A:N,13,0)=0,"",VLOOKUP(E52,e5a40c1c6c9bab46_a_col5!A:N,13,0)),"")</f>
        <v>0731-82582253</v>
      </c>
      <c r="R52" s="14" t="str">
        <f>IFERROR(IF(VLOOKUP(E52,e5a40c1c6c9bab46_a_col5!A:N,14,0)=0,"",VLOOKUP(E52,e5a40c1c6c9bab46_a_col5!A:N,14,0)),"")</f>
        <v/>
      </c>
    </row>
    <row r="53" s="2" customFormat="1" ht="78" spans="1:18">
      <c r="A53" s="14">
        <f t="shared" si="4"/>
        <v>48</v>
      </c>
      <c r="B53" s="15" t="s">
        <v>21</v>
      </c>
      <c r="C53" s="15" t="str">
        <f>IFERROR(IF(VLOOKUP(E53,e5a40c1c6c9bab46_a_col5!A:N,2,0)=0,"",VLOOKUP(E53,e5a40c1c6c9bab46_a_col5!A:N,2,0)),"")</f>
        <v>湖南省交通运输厅</v>
      </c>
      <c r="D53" s="15" t="str">
        <f>IFERROR(IF(VLOOKUP(E53,e5a40c1c6c9bab46_a_col5!A:N,3,0)=0,"",VLOOKUP(E53,e5a40c1c6c9bab46_a_col5!A:N,3,0)),"")</f>
        <v>农村客运补贴资金</v>
      </c>
      <c r="E53" s="17" t="s">
        <v>144</v>
      </c>
      <c r="F53" s="15" t="str">
        <f>IFERROR(IF(VLOOKUP(E53,e5a40c1c6c9bab46_a_col5!A:N,4,0)=0,"",VLOOKUP(E53,e5a40c1c6c9bab46_a_col5!A:N,4,0)),"")</f>
        <v>水路油补</v>
      </c>
      <c r="G53" s="15" t="str">
        <f>IFERROR(IF(VLOOKUP(E53,e5a40c1c6c9bab46_a_col5!A:N,5,0)=0,"",VLOOKUP(E53,e5a40c1c6c9bab46_a_col5!A:N,5,0)),"")</f>
        <v>《财政部 交通运输部关于调整农村客运、出租车油价补贴政策的通知》（财建〔2022〕1号）</v>
      </c>
      <c r="H53" s="15" t="str">
        <f>IFERROR(IF(VLOOKUP(E53,e5a40c1c6c9bab46_a_col5!A:N,6,0)=0,"",VLOOKUP(E53,e5a40c1c6c9bab46_a_col5!A:N,6,0)),"")</f>
        <v>油价补贴。</v>
      </c>
      <c r="I53" s="15" t="s">
        <v>145</v>
      </c>
      <c r="J53" s="15" t="s">
        <v>141</v>
      </c>
      <c r="K53" s="14" t="str">
        <f>IFERROR(IF(VLOOKUP(E53,e5a40c1c6c9bab46_a_col5!A:N,7,0)=0,"",VLOOKUP(E53,e5a40c1c6c9bab46_a_col5!A:N,7,0)),"")</f>
        <v>1年</v>
      </c>
      <c r="L53" s="14" t="str">
        <f>IFERROR(IF(VLOOKUP(E53,e5a40c1c6c9bab46_a_col5!A:N,8,0)=0,"",VLOOKUP(E53,e5a40c1c6c9bab46_a_col5!A:N,8,0)),"")</f>
        <v/>
      </c>
      <c r="M53" s="14" t="str">
        <f>IFERROR(IF(VLOOKUP(E53,e5a40c1c6c9bab46_a_col5!A:N,9,0)=0,"",VLOOKUP(E53,e5a40c1c6c9bab46_a_col5!A:N,9,0)),"")</f>
        <v>√</v>
      </c>
      <c r="N53" s="14" t="str">
        <f>IFERROR(IF(VLOOKUP(E53,e5a40c1c6c9bab46_a_col5!A:N,10,0)=0,"",VLOOKUP(E53,e5a40c1c6c9bab46_a_col5!A:N,10,0)),"")</f>
        <v>√</v>
      </c>
      <c r="O53" s="14" t="str">
        <f>IFERROR(IF(VLOOKUP(E53,e5a40c1c6c9bab46_a_col5!A:N,11,0)=0,"",VLOOKUP(E53,e5a40c1c6c9bab46_a_col5!A:N,11,0)),"")</f>
        <v/>
      </c>
      <c r="P53" s="14" t="str">
        <f>IFERROR(IF(VLOOKUP(E53,e5a40c1c6c9bab46_a_col5!A:N,12,0)=0,"",VLOOKUP(E53,e5a40c1c6c9bab46_a_col5!A:N,12,0)),"")</f>
        <v/>
      </c>
      <c r="Q53" s="14" t="str">
        <f>IFERROR(IF(VLOOKUP(E53,e5a40c1c6c9bab46_a_col5!A:N,13,0)=0,"",VLOOKUP(E53,e5a40c1c6c9bab46_a_col5!A:N,13,0)),"")</f>
        <v>0731-84883853</v>
      </c>
      <c r="R53" s="14" t="str">
        <f>IFERROR(IF(VLOOKUP(E53,e5a40c1c6c9bab46_a_col5!A:N,14,0)=0,"",VLOOKUP(E53,e5a40c1c6c9bab46_a_col5!A:N,14,0)),"")</f>
        <v/>
      </c>
    </row>
    <row r="54" s="2" customFormat="1" ht="78" spans="1:18">
      <c r="A54" s="14">
        <f t="shared" si="4"/>
        <v>49</v>
      </c>
      <c r="B54" s="15" t="s">
        <v>21</v>
      </c>
      <c r="C54" s="15" t="str">
        <f>IFERROR(IF(VLOOKUP(E54,e5a40c1c6c9bab46_a_col5!A:N,2,0)=0,"",VLOOKUP(E54,e5a40c1c6c9bab46_a_col5!A:N,2,0)),"")</f>
        <v>湖南省农业农村厅</v>
      </c>
      <c r="D54" s="15" t="str">
        <f>IFERROR(IF(VLOOKUP(E54,e5a40c1c6c9bab46_a_col5!A:N,3,0)=0,"",VLOOKUP(E54,e5a40c1c6c9bab46_a_col5!A:N,3,0)),"")</f>
        <v>耕地地力保护补贴单季（内）</v>
      </c>
      <c r="E54" s="17" t="s">
        <v>146</v>
      </c>
      <c r="F54" s="15" t="str">
        <f>IFERROR(IF(VLOOKUP(E54,e5a40c1c6c9bab46_a_col5!A:N,4,0)=0,"",VLOOKUP(E54,e5a40c1c6c9bab46_a_col5!A:N,4,0)),"")</f>
        <v>耕地保单</v>
      </c>
      <c r="G54" s="15" t="str">
        <f>IFERROR(IF(VLOOKUP(E54,e5a40c1c6c9bab46_a_col5!A:N,5,0)=0,"",VLOOKUP(E54,e5a40c1c6c9bab46_a_col5!A:N,5,0)),"")</f>
        <v>《湖南省人民政府办公厅关于印发〈湖南省农业“三项补贴”改革试点方案〉的通知》（湘政办发〔2015〕72号）</v>
      </c>
      <c r="H54" s="15" t="str">
        <f>IFERROR(IF(VLOOKUP(E54,e5a40c1c6c9bab46_a_col5!A:N,6,0)=0,"",VLOOKUP(E54,e5a40c1c6c9bab46_a_col5!A:N,6,0)),"")</f>
        <v>用于耕地地力保护，保持粮食生产稳定。</v>
      </c>
      <c r="I54" s="15" t="s">
        <v>147</v>
      </c>
      <c r="J54" s="15" t="s">
        <v>148</v>
      </c>
      <c r="K54" s="15" t="str">
        <f>IFERROR(IF(VLOOKUP(E54,e5a40c1c6c9bab46_a_col5!A:N,7,0)=0,"",VLOOKUP(E54,e5a40c1c6c9bab46_a_col5!A:N,7,0)),"")</f>
        <v>不定期</v>
      </c>
      <c r="L54" s="23"/>
      <c r="M54" s="14" t="str">
        <f>IFERROR(IF(VLOOKUP(E54,e5a40c1c6c9bab46_a_col5!A:N,8,0)=0,"",VLOOKUP(E54,e5a40c1c6c9bab46_a_col5!A:N,8,0)),"")</f>
        <v>√</v>
      </c>
      <c r="N54" s="14" t="str">
        <f>IFERROR(IF(VLOOKUP(E54,e5a40c1c6c9bab46_a_col5!A:N,10,0)=0,"",VLOOKUP(E54,e5a40c1c6c9bab46_a_col5!A:N,10,0)),"")</f>
        <v>√</v>
      </c>
      <c r="O54" s="14" t="str">
        <f>IFERROR(IF(VLOOKUP(E54,e5a40c1c6c9bab46_a_col5!A:N,11,0)=0,"",VLOOKUP(E54,e5a40c1c6c9bab46_a_col5!A:N,11,0)),"")</f>
        <v/>
      </c>
      <c r="P54" s="14" t="str">
        <f>IFERROR(IF(VLOOKUP(E54,e5a40c1c6c9bab46_a_col5!A:N,12,0)=0,"",VLOOKUP(E54,e5a40c1c6c9bab46_a_col5!A:N,12,0)),"")</f>
        <v/>
      </c>
      <c r="Q54" s="14" t="str">
        <f>IFERROR(IF(VLOOKUP(E54,e5a40c1c6c9bab46_a_col5!A:N,13,0)=0,"",VLOOKUP(E54,e5a40c1c6c9bab46_a_col5!A:N,13,0)),"")</f>
        <v>0731-84452440</v>
      </c>
      <c r="R54" s="14" t="str">
        <f>IFERROR(IF(VLOOKUP(E54,e5a40c1c6c9bab46_a_col5!A:N,14,0)=0,"",VLOOKUP(E54,e5a40c1c6c9bab46_a_col5!A:N,14,0)),"")</f>
        <v/>
      </c>
    </row>
    <row r="55" s="2" customFormat="1" ht="78" spans="1:18">
      <c r="A55" s="14">
        <f t="shared" si="4"/>
        <v>50</v>
      </c>
      <c r="B55" s="15" t="s">
        <v>21</v>
      </c>
      <c r="C55" s="15" t="str">
        <f>IFERROR(IF(VLOOKUP(E55,e5a40c1c6c9bab46_a_col5!A:N,2,0)=0,"",VLOOKUP(E55,e5a40c1c6c9bab46_a_col5!A:N,2,0)),"")</f>
        <v>湖南省农业农村厅</v>
      </c>
      <c r="D55" s="15" t="str">
        <f>IFERROR(IF(VLOOKUP(E55,e5a40c1c6c9bab46_a_col5!A:N,3,0)=0,"",VLOOKUP(E55,e5a40c1c6c9bab46_a_col5!A:N,3,0)),"")</f>
        <v>耕地地力保护补贴双季（内）</v>
      </c>
      <c r="E55" s="17" t="s">
        <v>149</v>
      </c>
      <c r="F55" s="15" t="str">
        <f>IFERROR(IF(VLOOKUP(E55,e5a40c1c6c9bab46_a_col5!A:N,4,0)=0,"",VLOOKUP(E55,e5a40c1c6c9bab46_a_col5!A:N,4,0)),"")</f>
        <v>耕地保双</v>
      </c>
      <c r="G55" s="15" t="str">
        <f>IFERROR(IF(VLOOKUP(E55,e5a40c1c6c9bab46_a_col5!A:N,5,0)=0,"",VLOOKUP(E55,e5a40c1c6c9bab46_a_col5!A:N,5,0)),"")</f>
        <v>《湖南省人民政府办公厅关于印发〈湖南省农业“三项补贴”改革试点方案〉的通知》（湘政办发〔2015〕72号）</v>
      </c>
      <c r="H55" s="15" t="str">
        <f>IFERROR(IF(VLOOKUP(E55,e5a40c1c6c9bab46_a_col5!A:N,6,0)=0,"",VLOOKUP(E55,e5a40c1c6c9bab46_a_col5!A:N,6,0)),"")</f>
        <v>用于耕地地力保护，保持粮食生产稳定。</v>
      </c>
      <c r="I55" s="15" t="s">
        <v>147</v>
      </c>
      <c r="J55" s="15" t="s">
        <v>150</v>
      </c>
      <c r="K55" s="15" t="str">
        <f>IFERROR(IF(VLOOKUP(E55,e5a40c1c6c9bab46_a_col5!A:N,7,0)=0,"",VLOOKUP(E55,e5a40c1c6c9bab46_a_col5!A:N,7,0)),"")</f>
        <v>不定期</v>
      </c>
      <c r="L55" s="23"/>
      <c r="M55" s="14" t="str">
        <f>IFERROR(IF(VLOOKUP(E55,e5a40c1c6c9bab46_a_col5!A:N,8,0)=0,"",VLOOKUP(E55,e5a40c1c6c9bab46_a_col5!A:N,8,0)),"")</f>
        <v>√</v>
      </c>
      <c r="N55" s="14" t="str">
        <f>IFERROR(IF(VLOOKUP(E55,e5a40c1c6c9bab46_a_col5!A:N,10,0)=0,"",VLOOKUP(E55,e5a40c1c6c9bab46_a_col5!A:N,10,0)),"")</f>
        <v>√</v>
      </c>
      <c r="O55" s="14" t="str">
        <f>IFERROR(IF(VLOOKUP(E55,e5a40c1c6c9bab46_a_col5!A:N,11,0)=0,"",VLOOKUP(E55,e5a40c1c6c9bab46_a_col5!A:N,11,0)),"")</f>
        <v/>
      </c>
      <c r="P55" s="14" t="str">
        <f>IFERROR(IF(VLOOKUP(E55,e5a40c1c6c9bab46_a_col5!A:N,12,0)=0,"",VLOOKUP(E55,e5a40c1c6c9bab46_a_col5!A:N,12,0)),"")</f>
        <v/>
      </c>
      <c r="Q55" s="14" t="str">
        <f>IFERROR(IF(VLOOKUP(E55,e5a40c1c6c9bab46_a_col5!A:N,13,0)=0,"",VLOOKUP(E55,e5a40c1c6c9bab46_a_col5!A:N,13,0)),"")</f>
        <v>0731-84452440</v>
      </c>
      <c r="R55" s="14" t="str">
        <f>IFERROR(IF(VLOOKUP(E55,e5a40c1c6c9bab46_a_col5!A:N,14,0)=0,"",VLOOKUP(E55,e5a40c1c6c9bab46_a_col5!A:N,14,0)),"")</f>
        <v/>
      </c>
    </row>
    <row r="56" s="2" customFormat="1" ht="96" customHeight="1" spans="1:18">
      <c r="A56" s="14">
        <f t="shared" si="4"/>
        <v>51</v>
      </c>
      <c r="B56" s="15" t="s">
        <v>21</v>
      </c>
      <c r="C56" s="15" t="str">
        <f>IFERROR(IF(VLOOKUP(E56,e5a40c1c6c9bab46_a_col5!A:N,2,0)=0,"",VLOOKUP(E56,e5a40c1c6c9bab46_a_col5!A:N,2,0)),"")</f>
        <v>湖南省农业农村厅</v>
      </c>
      <c r="D56" s="15" t="str">
        <f>IFERROR(IF(VLOOKUP(E56,e5a40c1c6c9bab46_a_col5!A:N,3,0)=0,"",VLOOKUP(E56,e5a40c1c6c9bab46_a_col5!A:N,3,0)),"")</f>
        <v>耕地地力保护补贴双季（外）</v>
      </c>
      <c r="E56" s="17" t="s">
        <v>151</v>
      </c>
      <c r="F56" s="15" t="str">
        <f>IFERROR(IF(VLOOKUP(E56,e5a40c1c6c9bab46_a_col5!A:N,4,0)=0,"",VLOOKUP(E56,e5a40c1c6c9bab46_a_col5!A:N,4,0)),"")</f>
        <v>耕地外双</v>
      </c>
      <c r="G56" s="15" t="str">
        <f>IFERROR(IF(VLOOKUP(E56,e5a40c1c6c9bab46_a_col5!A:N,5,0)=0,"",VLOOKUP(E56,e5a40c1c6c9bab46_a_col5!A:N,5,0)),"")</f>
        <v>《湖南省人民政府办公厅关于印发〈湖南省农业“三项补贴”改革试点方案〉的通知》（湘政办发〔2015〕72号）</v>
      </c>
      <c r="H56" s="15" t="str">
        <f>IFERROR(IF(VLOOKUP(E56,e5a40c1c6c9bab46_a_col5!A:N,6,0)=0,"",VLOOKUP(E56,e5a40c1c6c9bab46_a_col5!A:N,6,0)),"")</f>
        <v>用于耕地地力保护，保持粮食生产稳定。</v>
      </c>
      <c r="I56" s="15" t="s">
        <v>147</v>
      </c>
      <c r="J56" s="15" t="s">
        <v>152</v>
      </c>
      <c r="K56" s="15" t="str">
        <f>IFERROR(IF(VLOOKUP(E56,e5a40c1c6c9bab46_a_col5!A:N,7,0)=0,"",VLOOKUP(E56,e5a40c1c6c9bab46_a_col5!A:N,7,0)),"")</f>
        <v>不定期</v>
      </c>
      <c r="L56" s="23"/>
      <c r="M56" s="14" t="str">
        <f>IFERROR(IF(VLOOKUP(E56,e5a40c1c6c9bab46_a_col5!A:N,8,0)=0,"",VLOOKUP(E56,e5a40c1c6c9bab46_a_col5!A:N,8,0)),"")</f>
        <v>√</v>
      </c>
      <c r="N56" s="14" t="str">
        <f>IFERROR(IF(VLOOKUP(E56,e5a40c1c6c9bab46_a_col5!A:N,10,0)=0,"",VLOOKUP(E56,e5a40c1c6c9bab46_a_col5!A:N,10,0)),"")</f>
        <v>√</v>
      </c>
      <c r="O56" s="14" t="str">
        <f>IFERROR(IF(VLOOKUP(E56,e5a40c1c6c9bab46_a_col5!A:N,11,0)=0,"",VLOOKUP(E56,e5a40c1c6c9bab46_a_col5!A:N,11,0)),"")</f>
        <v/>
      </c>
      <c r="P56" s="14" t="str">
        <f>IFERROR(IF(VLOOKUP(E56,e5a40c1c6c9bab46_a_col5!A:N,12,0)=0,"",VLOOKUP(E56,e5a40c1c6c9bab46_a_col5!A:N,12,0)),"")</f>
        <v/>
      </c>
      <c r="Q56" s="14" t="str">
        <f>IFERROR(IF(VLOOKUP(E56,e5a40c1c6c9bab46_a_col5!A:N,13,0)=0,"",VLOOKUP(E56,e5a40c1c6c9bab46_a_col5!A:N,13,0)),"")</f>
        <v>0731-84452440</v>
      </c>
      <c r="R56" s="14" t="str">
        <f>IFERROR(IF(VLOOKUP(E56,e5a40c1c6c9bab46_a_col5!A:N,14,0)=0,"",VLOOKUP(E56,e5a40c1c6c9bab46_a_col5!A:N,14,0)),"")</f>
        <v/>
      </c>
    </row>
    <row r="57" s="2" customFormat="1" ht="171.6" spans="1:18">
      <c r="A57" s="14">
        <f t="shared" si="4"/>
        <v>52</v>
      </c>
      <c r="B57" s="15" t="s">
        <v>21</v>
      </c>
      <c r="C57" s="15" t="str">
        <f>IFERROR(IF(VLOOKUP(E57,e5a40c1c6c9bab46_a_col5!A:N,2,0)=0,"",VLOOKUP(E57,e5a40c1c6c9bab46_a_col5!A:N,2,0)),"")</f>
        <v>湖南省农业农村厅</v>
      </c>
      <c r="D57" s="15" t="str">
        <f>IFERROR(IF(VLOOKUP(E57,e5a40c1c6c9bab46_a_col5!A:N,3,0)=0,"",VLOOKUP(E57,e5a40c1c6c9bab46_a_col5!A:N,3,0)),"")</f>
        <v>种粮农民一次性补贴资金</v>
      </c>
      <c r="E57" s="17" t="s">
        <v>153</v>
      </c>
      <c r="F57" s="15" t="str">
        <f>IFERROR(IF(VLOOKUP(E57,e5a40c1c6c9bab46_a_col5!A:N,4,0)=0,"",VLOOKUP(E57,e5a40c1c6c9bab46_a_col5!A:N,4,0)),"")</f>
        <v>种粮成本</v>
      </c>
      <c r="G57" s="15" t="str">
        <f>IFERROR(IF(VLOOKUP(E57,e5a40c1c6c9bab46_a_col5!A:N,5,0)=0,"",VLOOKUP(E57,e5a40c1c6c9bab46_a_col5!A:N,5,0)),"")</f>
        <v>《湖南省财政厅关于下达2022年实际种粮农民一次性补贴资金的通知》（湘财预〔2022〕36号）</v>
      </c>
      <c r="H57" s="15" t="str">
        <f>IFERROR(IF(VLOOKUP(E57,e5a40c1c6c9bab46_a_col5!A:N,6,0)=0,"",VLOOKUP(E57,e5a40c1c6c9bab46_a_col5!A:N,6,0)),"")</f>
        <v>应对农资价格上涨对实际种粮农民增支影响，支持粮食生产，保障农民种粮收益，稳定种粮农民收入。</v>
      </c>
      <c r="I57" s="15" t="s">
        <v>154</v>
      </c>
      <c r="J57" s="15" t="s">
        <v>155</v>
      </c>
      <c r="K57" s="15" t="str">
        <f>IFERROR(IF(VLOOKUP(E57,e5a40c1c6c9bab46_a_col5!A:N,7,0)=0,"",VLOOKUP(E57,e5a40c1c6c9bab46_a_col5!A:N,7,0)),"")</f>
        <v>不定期</v>
      </c>
      <c r="L57" s="23"/>
      <c r="M57" s="14" t="str">
        <f>IFERROR(IF(VLOOKUP(E57,e5a40c1c6c9bab46_a_col5!A:N,8,0)=0,"",VLOOKUP(E57,e5a40c1c6c9bab46_a_col5!A:N,8,0)),"")</f>
        <v>√</v>
      </c>
      <c r="N57" s="14" t="str">
        <f>IFERROR(IF(VLOOKUP(E57,e5a40c1c6c9bab46_a_col5!A:N,10,0)=0,"",VLOOKUP(E57,e5a40c1c6c9bab46_a_col5!A:N,10,0)),"")</f>
        <v>√</v>
      </c>
      <c r="O57" s="14" t="str">
        <f>IFERROR(IF(VLOOKUP(E57,e5a40c1c6c9bab46_a_col5!A:N,11,0)=0,"",VLOOKUP(E57,e5a40c1c6c9bab46_a_col5!A:N,11,0)),"")</f>
        <v/>
      </c>
      <c r="P57" s="14" t="str">
        <f>IFERROR(IF(VLOOKUP(E57,e5a40c1c6c9bab46_a_col5!A:N,12,0)=0,"",VLOOKUP(E57,e5a40c1c6c9bab46_a_col5!A:N,12,0)),"")</f>
        <v/>
      </c>
      <c r="Q57" s="14" t="str">
        <f>IFERROR(IF(VLOOKUP(E57,e5a40c1c6c9bab46_a_col5!A:N,13,0)=0,"",VLOOKUP(E57,e5a40c1c6c9bab46_a_col5!A:N,13,0)),"")</f>
        <v>0731-84452440</v>
      </c>
      <c r="R57" s="14" t="str">
        <f>IFERROR(IF(VLOOKUP(E57,e5a40c1c6c9bab46_a_col5!A:N,14,0)=0,"",VLOOKUP(E57,e5a40c1c6c9bab46_a_col5!A:N,14,0)),"")</f>
        <v/>
      </c>
    </row>
    <row r="58" s="2" customFormat="1" ht="202.8" spans="1:18">
      <c r="A58" s="14">
        <f t="shared" ref="A58:A67" si="5">ROW()-5</f>
        <v>53</v>
      </c>
      <c r="B58" s="15" t="s">
        <v>21</v>
      </c>
      <c r="C58" s="15" t="str">
        <f>IFERROR(IF(VLOOKUP(E58,e5a40c1c6c9bab46_a_col5!A:N,2,0)=0,"",VLOOKUP(E58,e5a40c1c6c9bab46_a_col5!A:N,2,0)),"")</f>
        <v>湖南省农业农村厅</v>
      </c>
      <c r="D58" s="15" t="str">
        <f>IFERROR(IF(VLOOKUP(E58,e5a40c1c6c9bab46_a_col5!A:N,3,0)=0,"",VLOOKUP(E58,e5a40c1c6c9bab46_a_col5!A:N,3,0)),"")</f>
        <v>农机具购置补贴</v>
      </c>
      <c r="E58" s="17" t="s">
        <v>156</v>
      </c>
      <c r="F58" s="15" t="str">
        <f>IFERROR(IF(VLOOKUP(E58,e5a40c1c6c9bab46_a_col5!A:N,4,0)=0,"",VLOOKUP(E58,e5a40c1c6c9bab46_a_col5!A:N,4,0)),"")</f>
        <v>农机购置</v>
      </c>
      <c r="G58" s="14" t="str">
        <f>IFERROR(IF(VLOOKUP(E58,e5a40c1c6c9bab46_a_col5!A:N,5,0)=0,"",VLOOKUP(E58,e5a40c1c6c9bab46_a_col5!A:N,5,0)),"")</f>
        <v>1.《农业农村部办公厅 财政部办公厅关于印发〈2021-2023年农机购置补贴实施指导意见〉的通知》（农办计财〔2021〕8号）
2.《湖南省农业农村厅 湖南省财政厅关于印发〈湖南省2021-2023年农业机械购置补贴实施方案〉的通知》（湘农联〔2021〕54号）
</v>
      </c>
      <c r="H58" s="15" t="str">
        <f>IFERROR(IF(VLOOKUP(E58,e5a40c1c6c9bab46_a_col5!A:N,6,0)=0,"",VLOOKUP(E58,e5a40c1c6c9bab46_a_col5!A:N,6,0)),"")</f>
        <v>对购买纳入农机购置补贴机具种类范围的主体进行补贴，提升我省农机化水平。</v>
      </c>
      <c r="I58" s="15" t="s">
        <v>157</v>
      </c>
      <c r="J58" s="15" t="s">
        <v>158</v>
      </c>
      <c r="K58" s="15" t="str">
        <f>IFERROR(IF(VLOOKUP(E58,e5a40c1c6c9bab46_a_col5!A:N,7,0)=0,"",VLOOKUP(E58,e5a40c1c6c9bab46_a_col5!A:N,7,0)),"")</f>
        <v>不定期</v>
      </c>
      <c r="L58" s="23"/>
      <c r="M58" s="14" t="str">
        <f>IFERROR(IF(VLOOKUP(E58,e5a40c1c6c9bab46_a_col5!A:N,8,0)=0,"",VLOOKUP(E58,e5a40c1c6c9bab46_a_col5!A:N,8,0)),"")</f>
        <v>√</v>
      </c>
      <c r="N58" s="14" t="str">
        <f>IFERROR(IF(VLOOKUP(E58,e5a40c1c6c9bab46_a_col5!A:N,10,0)=0,"",VLOOKUP(E58,e5a40c1c6c9bab46_a_col5!A:N,10,0)),"")</f>
        <v>√</v>
      </c>
      <c r="O58" s="14" t="str">
        <f>IFERROR(IF(VLOOKUP(E58,e5a40c1c6c9bab46_a_col5!A:N,11,0)=0,"",VLOOKUP(E58,e5a40c1c6c9bab46_a_col5!A:N,11,0)),"")</f>
        <v/>
      </c>
      <c r="P58" s="14" t="str">
        <f>IFERROR(IF(VLOOKUP(E58,e5a40c1c6c9bab46_a_col5!A:N,12,0)=0,"",VLOOKUP(E58,e5a40c1c6c9bab46_a_col5!A:N,12,0)),"")</f>
        <v/>
      </c>
      <c r="Q58" s="14" t="str">
        <f>IFERROR(IF(VLOOKUP(E58,e5a40c1c6c9bab46_a_col5!A:N,13,0)=0,"",VLOOKUP(E58,e5a40c1c6c9bab46_a_col5!A:N,13,0)),"")</f>
        <v>0731-85521950</v>
      </c>
      <c r="R58" s="14" t="str">
        <f>IFERROR(IF(VLOOKUP(E58,e5a40c1c6c9bab46_a_col5!A:N,14,0)=0,"",VLOOKUP(E58,e5a40c1c6c9bab46_a_col5!A:N,14,0)),"")</f>
        <v/>
      </c>
    </row>
    <row r="59" s="2" customFormat="1" ht="265.2" spans="1:18">
      <c r="A59" s="14">
        <f t="shared" si="5"/>
        <v>54</v>
      </c>
      <c r="B59" s="15" t="s">
        <v>21</v>
      </c>
      <c r="C59" s="15" t="str">
        <f>IFERROR(IF(VLOOKUP(E59,e5a40c1c6c9bab46_a_col5!A:N,2,0)=0,"",VLOOKUP(E59,e5a40c1c6c9bab46_a_col5!A:N,2,0)),"")</f>
        <v>湖南省农业农村厅</v>
      </c>
      <c r="D59" s="15" t="str">
        <f>IFERROR(IF(VLOOKUP(E59,e5a40c1c6c9bab46_a_col5!A:N,3,0)=0,"",VLOOKUP(E59,e5a40c1c6c9bab46_a_col5!A:N,3,0)),"")</f>
        <v>生猪调出大县奖励资金</v>
      </c>
      <c r="E59" s="17" t="s">
        <v>159</v>
      </c>
      <c r="F59" s="15" t="str">
        <f>IFERROR(IF(VLOOKUP(E59,e5a40c1c6c9bab46_a_col5!A:N,4,0)=0,"",VLOOKUP(E59,e5a40c1c6c9bab46_a_col5!A:N,4,0)),"")</f>
        <v>生猪调出</v>
      </c>
      <c r="G59" s="15" t="str">
        <f>IFERROR(IF(VLOOKUP(E59,e5a40c1c6c9bab46_a_col5!A:N,5,0)=0,"",VLOOKUP(E59,e5a40c1c6c9bab46_a_col5!A:N,5,0)),"")</f>
        <v>《财政部关于印发〈生猪（牛羊）调出大县奖励资金管理办法〉的通知》（财建〔2015〕778号）</v>
      </c>
      <c r="H59" s="15" t="str">
        <f>IFERROR(IF(VLOOKUP(E59,e5a40c1c6c9bab46_a_col5!A:N,6,0)=0,"",VLOOKUP(E59,e5a40c1c6c9bab46_a_col5!A:N,6,0)),"")</f>
        <v>生猪调出大县奖励资金和牛羊调出大县奖励资金由县级人民政府统筹安排用于支持本县生猪（牛羊）生产流通和产业发展，支持范围包括：生猪（牛羊）生产环节的圈舍改造、良种引进、污粪处理、防疫、保险、牛羊饲草料基地建设，以及流通加工环节的冷链物流、仓储、加工设施设备等方面的支出。</v>
      </c>
      <c r="I59" s="15" t="s">
        <v>160</v>
      </c>
      <c r="J59" s="15" t="s">
        <v>161</v>
      </c>
      <c r="K59" s="15" t="str">
        <f>IFERROR(IF(VLOOKUP(E59,e5a40c1c6c9bab46_a_col5!A:N,7,0)=0,"",VLOOKUP(E59,e5a40c1c6c9bab46_a_col5!A:N,7,0)),"")</f>
        <v>不定期</v>
      </c>
      <c r="L59" s="23"/>
      <c r="M59" s="14" t="str">
        <f>IFERROR(IF(VLOOKUP(E59,e5a40c1c6c9bab46_a_col5!A:N,8,0)=0,"",VLOOKUP(E59,e5a40c1c6c9bab46_a_col5!A:N,8,0)),"")</f>
        <v>√</v>
      </c>
      <c r="N59" s="14" t="str">
        <f>IFERROR(IF(VLOOKUP(E59,e5a40c1c6c9bab46_a_col5!A:N,10,0)=0,"",VLOOKUP(E59,e5a40c1c6c9bab46_a_col5!A:N,10,0)),"")</f>
        <v>√</v>
      </c>
      <c r="O59" s="14" t="str">
        <f>IFERROR(IF(VLOOKUP(E59,e5a40c1c6c9bab46_a_col5!A:N,11,0)=0,"",VLOOKUP(E59,e5a40c1c6c9bab46_a_col5!A:N,11,0)),"")</f>
        <v/>
      </c>
      <c r="P59" s="14" t="str">
        <f>IFERROR(IF(VLOOKUP(E59,e5a40c1c6c9bab46_a_col5!A:N,12,0)=0,"",VLOOKUP(E59,e5a40c1c6c9bab46_a_col5!A:N,12,0)),"")</f>
        <v/>
      </c>
      <c r="Q59" s="14" t="str">
        <f>IFERROR(IF(VLOOKUP(E59,e5a40c1c6c9bab46_a_col5!A:N,13,0)=0,"",VLOOKUP(E59,e5a40c1c6c9bab46_a_col5!A:N,13,0)),"")</f>
        <v>0731-85046117</v>
      </c>
      <c r="R59" s="14" t="str">
        <f>IFERROR(IF(VLOOKUP(E59,e5a40c1c6c9bab46_a_col5!A:N,14,0)=0,"",VLOOKUP(E59,e5a40c1c6c9bab46_a_col5!A:N,14,0)),"")</f>
        <v/>
      </c>
    </row>
    <row r="60" s="2" customFormat="1" ht="109.2" spans="1:18">
      <c r="A60" s="14">
        <f t="shared" si="5"/>
        <v>55</v>
      </c>
      <c r="B60" s="15" t="s">
        <v>21</v>
      </c>
      <c r="C60" s="15" t="str">
        <f>IFERROR(IF(VLOOKUP(E60,e5a40c1c6c9bab46_a_col5!A:N,2,0)=0,"",VLOOKUP(E60,e5a40c1c6c9bab46_a_col5!A:N,2,0)),"")</f>
        <v>湖南省农业农村厅</v>
      </c>
      <c r="D60" s="15" t="str">
        <f>IFERROR(IF(VLOOKUP(E60,e5a40c1c6c9bab46_a_col5!A:N,3,0)=0,"",VLOOKUP(E60,e5a40c1c6c9bab46_a_col5!A:N,3,0)),"")</f>
        <v>规模养殖场强制免疫“先打后补”补贴</v>
      </c>
      <c r="E60" s="17" t="s">
        <v>162</v>
      </c>
      <c r="F60" s="15" t="str">
        <f>IFERROR(IF(VLOOKUP(E60,e5a40c1c6c9bab46_a_col5!A:N,4,0)=0,"",VLOOKUP(E60,e5a40c1c6c9bab46_a_col5!A:N,4,0)),"")</f>
        <v>先打后补</v>
      </c>
      <c r="G60" s="15" t="str">
        <f>IFERROR(IF(VLOOKUP(E60,e5a40c1c6c9bab46_a_col5!A:N,5,0)=0,"",VLOOKUP(E60,e5a40c1c6c9bab46_a_col5!A:N,5,0)),"")</f>
        <v>《湖南省农业农村厅关于印发&lt;湖南省规模养殖场户强制免疫“先打后补”工作方案（2022-2025年）&gt;的通知》(湘农发〔2022〕85号)</v>
      </c>
      <c r="H60" s="15" t="str">
        <f>IFERROR(IF(VLOOKUP(E60,e5a40c1c6c9bab46_a_col5!A:N,6,0)=0,"",VLOOKUP(E60,e5a40c1c6c9bab46_a_col5!A:N,6,0)),"")</f>
        <v>直接补贴自主采购疫苗的规模养殖场户，提高规模养殖场户防疫主体责任意识和强制免疫保护水平。</v>
      </c>
      <c r="I60" s="15" t="s">
        <v>163</v>
      </c>
      <c r="J60" s="14" t="s">
        <v>164</v>
      </c>
      <c r="K60" s="15" t="str">
        <f>IFERROR(IF(VLOOKUP(E60,e5a40c1c6c9bab46_a_col5!A:N,7,0)=0,"",VLOOKUP(E60,e5a40c1c6c9bab46_a_col5!A:N,7,0)),"")</f>
        <v>不定期</v>
      </c>
      <c r="L60" s="23"/>
      <c r="M60" s="14" t="str">
        <f>IFERROR(IF(VLOOKUP(E60,e5a40c1c6c9bab46_a_col5!A:N,8,0)=0,"",VLOOKUP(E60,e5a40c1c6c9bab46_a_col5!A:N,8,0)),"")</f>
        <v>√</v>
      </c>
      <c r="N60" s="14" t="str">
        <f>IFERROR(IF(VLOOKUP(E60,e5a40c1c6c9bab46_a_col5!A:N,10,0)=0,"",VLOOKUP(E60,e5a40c1c6c9bab46_a_col5!A:N,10,0)),"")</f>
        <v>√</v>
      </c>
      <c r="O60" s="14" t="str">
        <f>IFERROR(IF(VLOOKUP(E60,e5a40c1c6c9bab46_a_col5!A:N,11,0)=0,"",VLOOKUP(E60,e5a40c1c6c9bab46_a_col5!A:N,11,0)),"")</f>
        <v/>
      </c>
      <c r="P60" s="14" t="str">
        <f>IFERROR(IF(VLOOKUP(E60,e5a40c1c6c9bab46_a_col5!A:N,12,0)=0,"",VLOOKUP(E60,e5a40c1c6c9bab46_a_col5!A:N,12,0)),"")</f>
        <v/>
      </c>
      <c r="Q60" s="14" t="str">
        <f>IFERROR(IF(VLOOKUP(E60,e5a40c1c6c9bab46_a_col5!A:N,13,0)=0,"",VLOOKUP(E60,e5a40c1c6c9bab46_a_col5!A:N,13,0)),"")</f>
        <v>0731-85046112</v>
      </c>
      <c r="R60" s="14" t="str">
        <f>IFERROR(IF(VLOOKUP(E60,e5a40c1c6c9bab46_a_col5!A:N,14,0)=0,"",VLOOKUP(E60,e5a40c1c6c9bab46_a_col5!A:N,14,0)),"")</f>
        <v/>
      </c>
    </row>
    <row r="61" s="2" customFormat="1" ht="72" customHeight="1" spans="1:18">
      <c r="A61" s="14">
        <f t="shared" si="5"/>
        <v>56</v>
      </c>
      <c r="B61" s="15" t="s">
        <v>21</v>
      </c>
      <c r="C61" s="15" t="str">
        <f>IFERROR(IF(VLOOKUP(E61,e5a40c1c6c9bab46_a_col5!A:N,2,0)=0,"",VLOOKUP(E61,e5a40c1c6c9bab46_a_col5!A:N,2,0)),"")</f>
        <v>湖南省农业农村厅</v>
      </c>
      <c r="D61" s="15" t="str">
        <f>IFERROR(IF(VLOOKUP(E61,e5a40c1c6c9bab46_a_col5!A:N,3,0)=0,"",VLOOKUP(E61,e5a40c1c6c9bab46_a_col5!A:N,3,0)),"")</f>
        <v>耕地轮作补贴</v>
      </c>
      <c r="E61" s="17" t="s">
        <v>165</v>
      </c>
      <c r="F61" s="15" t="str">
        <f>IFERROR(IF(VLOOKUP(E61,e5a40c1c6c9bab46_a_col5!A:N,4,0)=0,"",VLOOKUP(E61,e5a40c1c6c9bab46_a_col5!A:N,4,0)),"")</f>
        <v>耕地轮作</v>
      </c>
      <c r="G61" s="15" t="str">
        <f>IFERROR(IF(VLOOKUP(E61,e5a40c1c6c9bab46_a_col5!A:N,5,0)=0,"",VLOOKUP(E61,e5a40c1c6c9bab46_a_col5!A:N,5,0)),"")</f>
        <v>《农业农村部办公厅关于做好2022年轮作休耕工作的通知》（农办农〔2022〕9号）</v>
      </c>
      <c r="H61" s="15" t="str">
        <f>IFERROR(IF(VLOOKUP(E61,e5a40c1c6c9bab46_a_col5!A:N,6,0)=0,"",VLOOKUP(E61,e5a40c1c6c9bab46_a_col5!A:N,6,0)),"")</f>
        <v>用于参与耕地轮作农户的现金补助。</v>
      </c>
      <c r="I61" s="15" t="s">
        <v>166</v>
      </c>
      <c r="J61" s="15" t="s">
        <v>167</v>
      </c>
      <c r="K61" s="15" t="str">
        <f>IFERROR(IF(VLOOKUP(E61,e5a40c1c6c9bab46_a_col5!A:N,7,0)=0,"",VLOOKUP(E61,e5a40c1c6c9bab46_a_col5!A:N,7,0)),"")</f>
        <v>不定期</v>
      </c>
      <c r="L61" s="14" t="str">
        <f>IFERROR(IF(VLOOKUP(E61,e5a40c1c6c9bab46_a_col5!A:N,8,0)=0,"",VLOOKUP(E61,e5a40c1c6c9bab46_a_col5!A:N,8,0)),"")</f>
        <v/>
      </c>
      <c r="M61" s="14" t="str">
        <f>IFERROR(IF(VLOOKUP(E61,e5a40c1c6c9bab46_a_col5!A:N,9,0)=0,"",VLOOKUP(E61,e5a40c1c6c9bab46_a_col5!A:N,9,0)),"")</f>
        <v>√</v>
      </c>
      <c r="N61" s="14" t="str">
        <f>IFERROR(IF(VLOOKUP(E61,e5a40c1c6c9bab46_a_col5!A:N,10,0)=0,"",VLOOKUP(E61,e5a40c1c6c9bab46_a_col5!A:N,10,0)),"")</f>
        <v>√</v>
      </c>
      <c r="O61" s="14" t="str">
        <f>IFERROR(IF(VLOOKUP(E61,e5a40c1c6c9bab46_a_col5!A:N,11,0)=0,"",VLOOKUP(E61,e5a40c1c6c9bab46_a_col5!A:N,11,0)),"")</f>
        <v/>
      </c>
      <c r="P61" s="14" t="str">
        <f>IFERROR(IF(VLOOKUP(E61,e5a40c1c6c9bab46_a_col5!A:N,12,0)=0,"",VLOOKUP(E61,e5a40c1c6c9bab46_a_col5!A:N,12,0)),"")</f>
        <v/>
      </c>
      <c r="Q61" s="14" t="str">
        <f>IFERROR(IF(VLOOKUP(E61,e5a40c1c6c9bab46_a_col5!A:N,13,0)=0,"",VLOOKUP(E61,e5a40c1c6c9bab46_a_col5!A:N,13,0)),"")</f>
        <v>0731-84452440</v>
      </c>
      <c r="R61" s="14" t="str">
        <f>IFERROR(IF(VLOOKUP(E61,e5a40c1c6c9bab46_a_col5!A:N,14,0)=0,"",VLOOKUP(E61,e5a40c1c6c9bab46_a_col5!A:N,14,0)),"")</f>
        <v/>
      </c>
    </row>
    <row r="62" s="2" customFormat="1" ht="72" customHeight="1" spans="1:18">
      <c r="A62" s="14">
        <f t="shared" si="5"/>
        <v>57</v>
      </c>
      <c r="B62" s="15" t="s">
        <v>21</v>
      </c>
      <c r="C62" s="15" t="str">
        <f>IFERROR(IF(VLOOKUP(E62,e5a40c1c6c9bab46_a_col5!A:N,2,0)=0,"",VLOOKUP(E62,e5a40c1c6c9bab46_a_col5!A:N,2,0)),"")</f>
        <v>湖南省农业农村厅</v>
      </c>
      <c r="D62" s="15" t="str">
        <f>IFERROR(IF(VLOOKUP(E62,e5a40c1c6c9bab46_a_col5!A:N,3,0)=0,"",VLOOKUP(E62,e5a40c1c6c9bab46_a_col5!A:N,3,0)),"")</f>
        <v>大豆玉米带状复合种植补贴</v>
      </c>
      <c r="E62" s="17" t="s">
        <v>168</v>
      </c>
      <c r="F62" s="15" t="str">
        <f>IFERROR(IF(VLOOKUP(E62,e5a40c1c6c9bab46_a_col5!A:N,4,0)=0,"",VLOOKUP(E62,e5a40c1c6c9bab46_a_col5!A:N,4,0)),"")</f>
        <v>复合种植</v>
      </c>
      <c r="G62" s="15" t="str">
        <f>IFERROR(IF(VLOOKUP(E62,e5a40c1c6c9bab46_a_col5!A:N,5,0)=0,"",VLOOKUP(E62,e5a40c1c6c9bab46_a_col5!A:N,5,0)),"")</f>
        <v>《农业农村部办公厅关于做好2022年轮作休耕工作的通知》（农办农〔2022〕9号）</v>
      </c>
      <c r="H62" s="15" t="str">
        <f>IFERROR(IF(VLOOKUP(E62,e5a40c1c6c9bab46_a_col5!A:N,6,0)=0,"",VLOOKUP(E62,e5a40c1c6c9bab46_a_col5!A:N,6,0)),"")</f>
        <v>用于参与大豆玉米带状复合种植农户的现金补助。</v>
      </c>
      <c r="I62" s="15" t="s">
        <v>166</v>
      </c>
      <c r="J62" s="15" t="s">
        <v>167</v>
      </c>
      <c r="K62" s="15" t="str">
        <f>IFERROR(IF(VLOOKUP(E62,e5a40c1c6c9bab46_a_col5!A:N,7,0)=0,"",VLOOKUP(E62,e5a40c1c6c9bab46_a_col5!A:N,7,0)),"")</f>
        <v>不定期</v>
      </c>
      <c r="L62" s="14" t="str">
        <f>IFERROR(IF(VLOOKUP(E62,e5a40c1c6c9bab46_a_col5!A:N,8,0)=0,"",VLOOKUP(E62,e5a40c1c6c9bab46_a_col5!A:N,8,0)),"")</f>
        <v/>
      </c>
      <c r="M62" s="14" t="str">
        <f>IFERROR(IF(VLOOKUP(E62,e5a40c1c6c9bab46_a_col5!A:N,9,0)=0,"",VLOOKUP(E62,e5a40c1c6c9bab46_a_col5!A:N,9,0)),"")</f>
        <v>√</v>
      </c>
      <c r="N62" s="14" t="str">
        <f>IFERROR(IF(VLOOKUP(E62,e5a40c1c6c9bab46_a_col5!A:N,10,0)=0,"",VLOOKUP(E62,e5a40c1c6c9bab46_a_col5!A:N,10,0)),"")</f>
        <v>√</v>
      </c>
      <c r="O62" s="14" t="str">
        <f>IFERROR(IF(VLOOKUP(E62,e5a40c1c6c9bab46_a_col5!A:N,11,0)=0,"",VLOOKUP(E62,e5a40c1c6c9bab46_a_col5!A:N,11,0)),"")</f>
        <v/>
      </c>
      <c r="P62" s="14" t="str">
        <f>IFERROR(IF(VLOOKUP(E62,e5a40c1c6c9bab46_a_col5!A:N,12,0)=0,"",VLOOKUP(E62,e5a40c1c6c9bab46_a_col5!A:N,12,0)),"")</f>
        <v/>
      </c>
      <c r="Q62" s="14" t="str">
        <f>IFERROR(IF(VLOOKUP(E62,e5a40c1c6c9bab46_a_col5!A:N,13,0)=0,"",VLOOKUP(E62,e5a40c1c6c9bab46_a_col5!A:N,13,0)),"")</f>
        <v>0731-84452440</v>
      </c>
      <c r="R62" s="14" t="str">
        <f>IFERROR(IF(VLOOKUP(E62,e5a40c1c6c9bab46_a_col5!A:N,14,0)=0,"",VLOOKUP(E62,e5a40c1c6c9bab46_a_col5!A:N,14,0)),"")</f>
        <v/>
      </c>
    </row>
    <row r="63" s="2" customFormat="1" ht="249" customHeight="1" spans="1:18">
      <c r="A63" s="14">
        <f t="shared" si="5"/>
        <v>58</v>
      </c>
      <c r="B63" s="15" t="s">
        <v>21</v>
      </c>
      <c r="C63" s="15" t="str">
        <f>IFERROR(IF(VLOOKUP(E63,e5a40c1c6c9bab46_a_col5!A:N,2,0)=0,"",VLOOKUP(E63,e5a40c1c6c9bab46_a_col5!A:N,2,0)),"")</f>
        <v>湖南省林业局</v>
      </c>
      <c r="D63" s="15" t="str">
        <f>IFERROR(IF(VLOOKUP(E63,e5a40c1c6c9bab46_a_col5!A:N,3,0)=0,"",VLOOKUP(E63,e5a40c1c6c9bab46_a_col5!A:N,3,0)),"")</f>
        <v>森林生态效益补偿补助</v>
      </c>
      <c r="E63" s="17" t="s">
        <v>169</v>
      </c>
      <c r="F63" s="15" t="str">
        <f>IFERROR(IF(VLOOKUP(E63,e5a40c1c6c9bab46_a_col5!A:N,4,0)=0,"",VLOOKUP(E63,e5a40c1c6c9bab46_a_col5!A:N,4,0)),"")</f>
        <v>森生效益</v>
      </c>
      <c r="G63" s="14" t="str">
        <f>IFERROR(IF(VLOOKUP(E63,e5a40c1c6c9bab46_a_col5!A:N,5,0)=0,"",VLOOKUP(E63,e5a40c1c6c9bab46_a_col5!A:N,5,0)),"")</f>
        <v>1.《财政部 国家林业和草原局关于修订〈林业改革发展资金管理办法〉的通知》（财资环〔2021〕39号）
2.《湖南省财政厅 湖南省林业局关于印发〈湖南省林业生态保护修复及发展资金管理办法〉的通知》（湘财资环〔2020〕33号）
3.《湖南省林业局关于全面签订公益林和天然林管护责任协议书的通知》（湘林场函〔2022〕9号）</v>
      </c>
      <c r="H63" s="15" t="str">
        <f>IFERROR(IF(VLOOKUP(E63,e5a40c1c6c9bab46_a_col5!A:N,6,0)=0,"",VLOOKUP(E63,e5a40c1c6c9bab46_a_col5!A:N,6,0)),"")</f>
        <v>用于公益林权利人的经济补偿。</v>
      </c>
      <c r="I63" s="15" t="s">
        <v>170</v>
      </c>
      <c r="J63" s="14" t="s">
        <v>171</v>
      </c>
      <c r="K63" s="15" t="str">
        <f>IFERROR(IF(VLOOKUP(E63,e5a40c1c6c9bab46_a_col5!A:N,7,0)=0,"",VLOOKUP(E63,e5a40c1c6c9bab46_a_col5!A:N,7,0)),"")</f>
        <v>年</v>
      </c>
      <c r="L63" s="14" t="str">
        <f>IFERROR(IF(VLOOKUP(E63,e5a40c1c6c9bab46_a_col5!A:N,8,0)=0,"",VLOOKUP(E63,e5a40c1c6c9bab46_a_col5!A:N,8,0)),"")</f>
        <v/>
      </c>
      <c r="M63" s="14" t="str">
        <f>IFERROR(IF(VLOOKUP(E63,e5a40c1c6c9bab46_a_col5!A:N,9,0)=0,"",VLOOKUP(E63,e5a40c1c6c9bab46_a_col5!A:N,9,0)),"")</f>
        <v>√</v>
      </c>
      <c r="N63" s="14" t="str">
        <f>IFERROR(IF(VLOOKUP(E63,e5a40c1c6c9bab46_a_col5!A:N,10,0)=0,"",VLOOKUP(E63,e5a40c1c6c9bab46_a_col5!A:N,10,0)),"")</f>
        <v>√</v>
      </c>
      <c r="O63" s="14" t="str">
        <f>IFERROR(IF(VLOOKUP(E63,e5a40c1c6c9bab46_a_col5!A:N,11,0)=0,"",VLOOKUP(E63,e5a40c1c6c9bab46_a_col5!A:N,11,0)),"")</f>
        <v/>
      </c>
      <c r="P63" s="14" t="str">
        <f>IFERROR(IF(VLOOKUP(E63,e5a40c1c6c9bab46_a_col5!A:N,12,0)=0,"",VLOOKUP(E63,e5a40c1c6c9bab46_a_col5!A:N,12,0)),"")</f>
        <v/>
      </c>
      <c r="Q63" s="14" t="str">
        <f>IFERROR(IF(VLOOKUP(E63,e5a40c1c6c9bab46_a_col5!A:N,13,0)=0,"",VLOOKUP(E63,e5a40c1c6c9bab46_a_col5!A:N,13,0)),"")</f>
        <v>0731-85550771</v>
      </c>
      <c r="R63" s="14" t="str">
        <f>IFERROR(IF(VLOOKUP(E63,e5a40c1c6c9bab46_a_col5!A:N,14,0)=0,"",VLOOKUP(E63,e5a40c1c6c9bab46_a_col5!A:N,14,0)),"")</f>
        <v/>
      </c>
    </row>
    <row r="64" s="2" customFormat="1" ht="145" customHeight="1" spans="1:18">
      <c r="A64" s="14">
        <f t="shared" si="5"/>
        <v>59</v>
      </c>
      <c r="B64" s="15" t="s">
        <v>21</v>
      </c>
      <c r="C64" s="15" t="str">
        <f>IFERROR(IF(VLOOKUP(E64,e5a40c1c6c9bab46_a_col5!A:N,2,0)=0,"",VLOOKUP(E64,e5a40c1c6c9bab46_a_col5!A:N,2,0)),"")</f>
        <v>湖南省林业局</v>
      </c>
      <c r="D64" s="15" t="str">
        <f>IFERROR(IF(VLOOKUP(E64,e5a40c1c6c9bab46_a_col5!A:N,3,0)=0,"",VLOOKUP(E64,e5a40c1c6c9bab46_a_col5!A:N,3,0)),"")</f>
        <v>造林补助</v>
      </c>
      <c r="E64" s="17" t="s">
        <v>172</v>
      </c>
      <c r="F64" s="15" t="str">
        <f>IFERROR(IF(VLOOKUP(E64,e5a40c1c6c9bab46_a_col5!A:N,4,0)=0,"",VLOOKUP(E64,e5a40c1c6c9bab46_a_col5!A:N,4,0)),"")</f>
        <v>造林补助</v>
      </c>
      <c r="G64" s="14" t="str">
        <f>IFERROR(IF(VLOOKUP(E64,e5a40c1c6c9bab46_a_col5!A:N,5,0)=0,"",VLOOKUP(E64,e5a40c1c6c9bab46_a_col5!A:N,5,0)),"")</f>
        <v>1.《财政部 国家林业和草原局关于修订&lt;林业改革发展资金管理办法&gt;的通知》（财资环〔2021〕39号）
2.《湖南省林业局关于做好2022年提前批中央财政造林补助和森林抚育补助工作的通知》（湘林造〔2022〕1号）</v>
      </c>
      <c r="H64" s="15" t="str">
        <f>IFERROR(IF(VLOOKUP(E64,e5a40c1c6c9bab46_a_col5!A:N,6,0)=0,"",VLOOKUP(E64,e5a40c1c6c9bab46_a_col5!A:N,6,0)),"")</f>
        <v>用于中央财政造林任务的补助。</v>
      </c>
      <c r="I64" s="15" t="s">
        <v>173</v>
      </c>
      <c r="J64" s="15" t="s">
        <v>174</v>
      </c>
      <c r="K64" s="15" t="str">
        <f>IFERROR(IF(VLOOKUP(E64,e5a40c1c6c9bab46_a_col5!A:N,7,0)=0,"",VLOOKUP(E64,e5a40c1c6c9bab46_a_col5!A:N,7,0)),"")</f>
        <v>年</v>
      </c>
      <c r="L64" s="14" t="str">
        <f>IFERROR(IF(VLOOKUP(E64,e5a40c1c6c9bab46_a_col5!A:N,8,0)=0,"",VLOOKUP(E64,e5a40c1c6c9bab46_a_col5!A:N,8,0)),"")</f>
        <v/>
      </c>
      <c r="M64" s="14" t="str">
        <f>IFERROR(IF(VLOOKUP(E64,e5a40c1c6c9bab46_a_col5!A:N,9,0)=0,"",VLOOKUP(E64,e5a40c1c6c9bab46_a_col5!A:N,9,0)),"")</f>
        <v>√</v>
      </c>
      <c r="N64" s="14" t="str">
        <f>IFERROR(IF(VLOOKUP(E64,e5a40c1c6c9bab46_a_col5!A:N,10,0)=0,"",VLOOKUP(E64,e5a40c1c6c9bab46_a_col5!A:N,10,0)),"")</f>
        <v>√</v>
      </c>
      <c r="O64" s="14" t="str">
        <f>IFERROR(IF(VLOOKUP(E64,e5a40c1c6c9bab46_a_col5!A:N,11,0)=0,"",VLOOKUP(E64,e5a40c1c6c9bab46_a_col5!A:N,11,0)),"")</f>
        <v/>
      </c>
      <c r="P64" s="14" t="str">
        <f>IFERROR(IF(VLOOKUP(E64,e5a40c1c6c9bab46_a_col5!A:N,12,0)=0,"",VLOOKUP(E64,e5a40c1c6c9bab46_a_col5!A:N,12,0)),"")</f>
        <v/>
      </c>
      <c r="Q64" s="14" t="str">
        <f>IFERROR(IF(VLOOKUP(E64,e5a40c1c6c9bab46_a_col5!A:N,13,0)=0,"",VLOOKUP(E64,e5a40c1c6c9bab46_a_col5!A:N,13,0)),"")</f>
        <v>0731-85550771</v>
      </c>
      <c r="R64" s="14" t="str">
        <f>IFERROR(IF(VLOOKUP(E64,e5a40c1c6c9bab46_a_col5!A:N,14,0)=0,"",VLOOKUP(E64,e5a40c1c6c9bab46_a_col5!A:N,14,0)),"")</f>
        <v/>
      </c>
    </row>
    <row r="65" s="2" customFormat="1" ht="150" customHeight="1" spans="1:18">
      <c r="A65" s="14">
        <f t="shared" si="5"/>
        <v>60</v>
      </c>
      <c r="B65" s="15" t="s">
        <v>21</v>
      </c>
      <c r="C65" s="15" t="str">
        <f>IFERROR(IF(VLOOKUP(E65,e5a40c1c6c9bab46_a_col5!A:N,2,0)=0,"",VLOOKUP(E65,e5a40c1c6c9bab46_a_col5!A:N,2,0)),"")</f>
        <v>湖南省林业局</v>
      </c>
      <c r="D65" s="15" t="str">
        <f>IFERROR(IF(VLOOKUP(E65,e5a40c1c6c9bab46_a_col5!A:N,3,0)=0,"",VLOOKUP(E65,e5a40c1c6c9bab46_a_col5!A:N,3,0)),"")</f>
        <v>森林抚育补助</v>
      </c>
      <c r="E65" s="17" t="s">
        <v>175</v>
      </c>
      <c r="F65" s="15" t="str">
        <f>IFERROR(IF(VLOOKUP(E65,e5a40c1c6c9bab46_a_col5!A:N,4,0)=0,"",VLOOKUP(E65,e5a40c1c6c9bab46_a_col5!A:N,4,0)),"")</f>
        <v>森林抚育</v>
      </c>
      <c r="G65" s="14" t="str">
        <f>IFERROR(IF(VLOOKUP(E65,e5a40c1c6c9bab46_a_col5!A:N,5,0)=0,"",VLOOKUP(E65,e5a40c1c6c9bab46_a_col5!A:N,5,0)),"")</f>
        <v>1.《财政部 国家林业和草原局关于修订&lt;林业改革发展资金管理办法&gt;的通知》（财资环〔2021〕39号）
2.《湖南省林业局关于做好2022年提前批中央财政造林补助和森林抚育补助工作的通知》（湘林造〔2022〕1号）</v>
      </c>
      <c r="H65" s="15" t="str">
        <f>IFERROR(IF(VLOOKUP(E65,e5a40c1c6c9bab46_a_col5!A:N,6,0)=0,"",VLOOKUP(E65,e5a40c1c6c9bab46_a_col5!A:N,6,0)),"")</f>
        <v>用于中央财政森林抚育任务的补助。</v>
      </c>
      <c r="I65" s="15" t="s">
        <v>176</v>
      </c>
      <c r="J65" s="15" t="s">
        <v>177</v>
      </c>
      <c r="K65" s="15" t="str">
        <f>IFERROR(IF(VLOOKUP(E65,e5a40c1c6c9bab46_a_col5!A:N,7,0)=0,"",VLOOKUP(E65,e5a40c1c6c9bab46_a_col5!A:N,7,0)),"")</f>
        <v>年</v>
      </c>
      <c r="L65" s="14" t="str">
        <f>IFERROR(IF(VLOOKUP(E65,e5a40c1c6c9bab46_a_col5!A:N,8,0)=0,"",VLOOKUP(E65,e5a40c1c6c9bab46_a_col5!A:N,8,0)),"")</f>
        <v/>
      </c>
      <c r="M65" s="14" t="str">
        <f>IFERROR(IF(VLOOKUP(E65,e5a40c1c6c9bab46_a_col5!A:N,9,0)=0,"",VLOOKUP(E65,e5a40c1c6c9bab46_a_col5!A:N,9,0)),"")</f>
        <v>√</v>
      </c>
      <c r="N65" s="14" t="str">
        <f>IFERROR(IF(VLOOKUP(E65,e5a40c1c6c9bab46_a_col5!A:N,10,0)=0,"",VLOOKUP(E65,e5a40c1c6c9bab46_a_col5!A:N,10,0)),"")</f>
        <v>√</v>
      </c>
      <c r="O65" s="14" t="str">
        <f>IFERROR(IF(VLOOKUP(E65,e5a40c1c6c9bab46_a_col5!A:N,11,0)=0,"",VLOOKUP(E65,e5a40c1c6c9bab46_a_col5!A:N,11,0)),"")</f>
        <v/>
      </c>
      <c r="P65" s="14" t="str">
        <f>IFERROR(IF(VLOOKUP(E65,e5a40c1c6c9bab46_a_col5!A:N,12,0)=0,"",VLOOKUP(E65,e5a40c1c6c9bab46_a_col5!A:N,12,0)),"")</f>
        <v/>
      </c>
      <c r="Q65" s="14" t="str">
        <f>IFERROR(IF(VLOOKUP(E65,e5a40c1c6c9bab46_a_col5!A:N,13,0)=0,"",VLOOKUP(E65,e5a40c1c6c9bab46_a_col5!A:N,13,0)),"")</f>
        <v>0731-85550771</v>
      </c>
      <c r="R65" s="14" t="str">
        <f>IFERROR(IF(VLOOKUP(E65,e5a40c1c6c9bab46_a_col5!A:N,14,0)=0,"",VLOOKUP(E65,e5a40c1c6c9bab46_a_col5!A:N,14,0)),"")</f>
        <v/>
      </c>
    </row>
    <row r="66" s="2" customFormat="1" ht="159" customHeight="1" spans="1:18">
      <c r="A66" s="14">
        <f t="shared" si="5"/>
        <v>61</v>
      </c>
      <c r="B66" s="15" t="s">
        <v>21</v>
      </c>
      <c r="C66" s="15" t="str">
        <f>IFERROR(IF(VLOOKUP(E66,e5a40c1c6c9bab46_a_col5!A:N,2,0)=0,"",VLOOKUP(E66,e5a40c1c6c9bab46_a_col5!A:N,2,0)),"")</f>
        <v>湖南省林业局</v>
      </c>
      <c r="D66" s="15" t="str">
        <f>IFERROR(IF(VLOOKUP(E66,e5a40c1c6c9bab46_a_col5!A:N,3,0)=0,"",VLOOKUP(E66,e5a40c1c6c9bab46_a_col5!A:N,3,0)),"")</f>
        <v>天然商品林停伐管护补助</v>
      </c>
      <c r="E66" s="17" t="s">
        <v>178</v>
      </c>
      <c r="F66" s="15" t="str">
        <f>IFERROR(IF(VLOOKUP(E66,e5a40c1c6c9bab46_a_col5!A:N,4,0)=0,"",VLOOKUP(E66,e5a40c1c6c9bab46_a_col5!A:N,4,0)),"")</f>
        <v>天林管护</v>
      </c>
      <c r="G66" s="14" t="str">
        <f>IFERROR(IF(VLOOKUP(E66,e5a40c1c6c9bab46_a_col5!A:N,5,0)=0,"",VLOOKUP(E66,e5a40c1c6c9bab46_a_col5!A:N,5,0)),"")</f>
        <v>1.《财政部 国家林业和草原局关于修订〈林业改革发展资金管理办法〉的通知》（财资环〔2021〕39号）
2.《湖南省林业局关于全面签订公益林和天然林管护责任协议书的通知》（湘林场函〔2022〕9号）</v>
      </c>
      <c r="H66" s="15" t="str">
        <f>IFERROR(IF(VLOOKUP(E66,e5a40c1c6c9bab46_a_col5!A:N,6,0)=0,"",VLOOKUP(E66,e5a40c1c6c9bab46_a_col5!A:N,6,0)),"")</f>
        <v>用于停伐后的天然林权利人落实管护责任后的经济补偿。</v>
      </c>
      <c r="I66" s="15" t="s">
        <v>170</v>
      </c>
      <c r="J66" s="14" t="s">
        <v>179</v>
      </c>
      <c r="K66" s="15" t="str">
        <f>IFERROR(IF(VLOOKUP(E66,e5a40c1c6c9bab46_a_col5!A:N,7,0)=0,"",VLOOKUP(E66,e5a40c1c6c9bab46_a_col5!A:N,7,0)),"")</f>
        <v>年</v>
      </c>
      <c r="L66" s="14" t="str">
        <f>IFERROR(IF(VLOOKUP(E66,e5a40c1c6c9bab46_a_col5!A:N,8,0)=0,"",VLOOKUP(E66,e5a40c1c6c9bab46_a_col5!A:N,8,0)),"")</f>
        <v/>
      </c>
      <c r="M66" s="14" t="str">
        <f>IFERROR(IF(VLOOKUP(E66,e5a40c1c6c9bab46_a_col5!A:N,9,0)=0,"",VLOOKUP(E66,e5a40c1c6c9bab46_a_col5!A:N,9,0)),"")</f>
        <v>√</v>
      </c>
      <c r="N66" s="14" t="str">
        <f>IFERROR(IF(VLOOKUP(E66,e5a40c1c6c9bab46_a_col5!A:N,10,0)=0,"",VLOOKUP(E66,e5a40c1c6c9bab46_a_col5!A:N,10,0)),"")</f>
        <v>√</v>
      </c>
      <c r="O66" s="14" t="str">
        <f>IFERROR(IF(VLOOKUP(E66,e5a40c1c6c9bab46_a_col5!A:N,11,0)=0,"",VLOOKUP(E66,e5a40c1c6c9bab46_a_col5!A:N,11,0)),"")</f>
        <v/>
      </c>
      <c r="P66" s="14" t="str">
        <f>IFERROR(IF(VLOOKUP(E66,e5a40c1c6c9bab46_a_col5!A:N,12,0)=0,"",VLOOKUP(E66,e5a40c1c6c9bab46_a_col5!A:N,12,0)),"")</f>
        <v/>
      </c>
      <c r="Q66" s="14" t="str">
        <f>IFERROR(IF(VLOOKUP(E66,e5a40c1c6c9bab46_a_col5!A:N,13,0)=0,"",VLOOKUP(E66,e5a40c1c6c9bab46_a_col5!A:N,13,0)),"")</f>
        <v>0731-85550771</v>
      </c>
      <c r="R66" s="14" t="str">
        <f>IFERROR(IF(VLOOKUP(E66,e5a40c1c6c9bab46_a_col5!A:N,14,0)=0,"",VLOOKUP(E66,e5a40c1c6c9bab46_a_col5!A:N,14,0)),"")</f>
        <v/>
      </c>
    </row>
    <row r="67" s="2" customFormat="1" ht="202.8" spans="1:18">
      <c r="A67" s="14">
        <f t="shared" si="5"/>
        <v>62</v>
      </c>
      <c r="B67" s="15" t="s">
        <v>21</v>
      </c>
      <c r="C67" s="15" t="str">
        <f>IFERROR(IF(VLOOKUP(E67,e5a40c1c6c9bab46_a_col5!A:N,2,0)=0,"",VLOOKUP(E67,e5a40c1c6c9bab46_a_col5!A:N,2,0)),"")</f>
        <v>湖南省林业局</v>
      </c>
      <c r="D67" s="15" t="str">
        <f>IFERROR(IF(VLOOKUP(E67,e5a40c1c6c9bab46_a_col5!A:N,3,0)=0,"",VLOOKUP(E67,e5a40c1c6c9bab46_a_col5!A:N,3,0)),"")</f>
        <v>生态护林员补助</v>
      </c>
      <c r="E67" s="17" t="s">
        <v>180</v>
      </c>
      <c r="F67" s="15" t="str">
        <f>IFERROR(IF(VLOOKUP(E67,e5a40c1c6c9bab46_a_col5!A:N,4,0)=0,"",VLOOKUP(E67,e5a40c1c6c9bab46_a_col5!A:N,4,0)),"")</f>
        <v>护林管护</v>
      </c>
      <c r="G67" s="14" t="str">
        <f>IFERROR(IF(VLOOKUP(E67,e5a40c1c6c9bab46_a_col5!A:N,5,0)=0,"",VLOOKUP(E67,e5a40c1c6c9bab46_a_col5!A:N,5,0)),"")</f>
        <v>1.《财政部 国家林业和草原局关于修订〈林业草原生态保护恢复资金管理办法〉的通知》（财资环〔2021〕76号）
2.《国家林业和草原局办公室、财政部办公厅、国家乡村振兴局综合司关于印发的&lt;生态护林员管理办法&gt;》的通知（办规字〔2021〕115号）</v>
      </c>
      <c r="H67" s="15" t="str">
        <f>IFERROR(IF(VLOOKUP(E67,e5a40c1c6c9bab46_a_col5!A:N,6,0)=0,"",VLOOKUP(E67,e5a40c1c6c9bab46_a_col5!A:N,6,0)),"")</f>
        <v>用于原贫困地区建档立卡贫困人口受聘开展森林、草原、湿地、荒漠、野生动植物等资源管护人员的劳务报酬支出。</v>
      </c>
      <c r="I67" s="15" t="s">
        <v>181</v>
      </c>
      <c r="J67" s="14" t="s">
        <v>182</v>
      </c>
      <c r="K67" s="15" t="str">
        <f>IFERROR(IF(VLOOKUP(E67,e5a40c1c6c9bab46_a_col5!A:N,7,0)=0,"",VLOOKUP(E67,e5a40c1c6c9bab46_a_col5!A:N,7,0)),"")</f>
        <v>不定期</v>
      </c>
      <c r="L67" s="14" t="str">
        <f>IFERROR(IF(VLOOKUP(E67,e5a40c1c6c9bab46_a_col5!A:N,8,0)=0,"",VLOOKUP(E67,e5a40c1c6c9bab46_a_col5!A:N,8,0)),"")</f>
        <v>√</v>
      </c>
      <c r="M67" s="14" t="str">
        <f>IFERROR(IF(VLOOKUP(E67,e5a40c1c6c9bab46_a_col5!A:N,9,0)=0,"",VLOOKUP(E67,e5a40c1c6c9bab46_a_col5!A:N,9,0)),"")</f>
        <v/>
      </c>
      <c r="N67" s="14" t="str">
        <f>IFERROR(IF(VLOOKUP(E67,e5a40c1c6c9bab46_a_col5!A:N,10,0)=0,"",VLOOKUP(E67,e5a40c1c6c9bab46_a_col5!A:N,10,0)),"")</f>
        <v>√</v>
      </c>
      <c r="O67" s="14" t="str">
        <f>IFERROR(IF(VLOOKUP(E67,e5a40c1c6c9bab46_a_col5!A:N,11,0)=0,"",VLOOKUP(E67,e5a40c1c6c9bab46_a_col5!A:N,11,0)),"")</f>
        <v/>
      </c>
      <c r="P67" s="14" t="str">
        <f>IFERROR(IF(VLOOKUP(E67,e5a40c1c6c9bab46_a_col5!A:N,12,0)=0,"",VLOOKUP(E67,e5a40c1c6c9bab46_a_col5!A:N,12,0)),"")</f>
        <v/>
      </c>
      <c r="Q67" s="14" t="str">
        <f>IFERROR(IF(VLOOKUP(E67,e5a40c1c6c9bab46_a_col5!A:N,13,0)=0,"",VLOOKUP(E67,e5a40c1c6c9bab46_a_col5!A:N,13,0)),"")</f>
        <v>0731-85550771</v>
      </c>
      <c r="R67" s="14" t="str">
        <f>IFERROR(IF(VLOOKUP(E67,e5a40c1c6c9bab46_a_col5!A:N,14,0)=0,"",VLOOKUP(E67,e5a40c1c6c9bab46_a_col5!A:N,14,0)),"")</f>
        <v/>
      </c>
    </row>
    <row r="68" s="2" customFormat="1" ht="93.6" spans="1:18">
      <c r="A68" s="14">
        <f t="shared" ref="A68:A81" si="6">ROW()-5</f>
        <v>63</v>
      </c>
      <c r="B68" s="15" t="s">
        <v>21</v>
      </c>
      <c r="C68" s="15" t="str">
        <f>IFERROR(IF(VLOOKUP(E68,e5a40c1c6c9bab46_a_col5!A:N,2,0)=0,"",VLOOKUP(E68,e5a40c1c6c9bab46_a_col5!A:N,2,0)),"")</f>
        <v>湖南省水利厅</v>
      </c>
      <c r="D68" s="15" t="str">
        <f>IFERROR(IF(VLOOKUP(E68,e5a40c1c6c9bab46_a_col5!A:N,3,0)=0,"",VLOOKUP(E68,e5a40c1c6c9bab46_a_col5!A:N,3,0)),"")</f>
        <v>移民直补资金</v>
      </c>
      <c r="E68" s="17" t="s">
        <v>183</v>
      </c>
      <c r="F68" s="15" t="str">
        <f>IFERROR(IF(VLOOKUP(E68,e5a40c1c6c9bab46_a_col5!A:N,4,0)=0,"",VLOOKUP(E68,e5a40c1c6c9bab46_a_col5!A:N,4,0)),"")</f>
        <v>移民直补</v>
      </c>
      <c r="G68" s="15" t="str">
        <f>IFERROR(IF(VLOOKUP(E68,e5a40c1c6c9bab46_a_col5!A:N,5,0)=0,"",VLOOKUP(E68,e5a40c1c6c9bab46_a_col5!A:N,5,0)),"")</f>
        <v>《湖南省财政厅 湖南省水库移民开发管理局关于印发〈湖南省水库移民资金管理办法〉的通知》（湘财综〔2017〕27号）</v>
      </c>
      <c r="H68" s="15" t="str">
        <f>IFERROR(IF(VLOOKUP(E68,e5a40c1c6c9bab46_a_col5!A:N,6,0)=0,"",VLOOKUP(E68,e5a40c1c6c9bab46_a_col5!A:N,6,0)),"")</f>
        <v>用于大中型水库移民生产生活补助。</v>
      </c>
      <c r="I68" s="15" t="s">
        <v>184</v>
      </c>
      <c r="J68" s="15" t="s">
        <v>185</v>
      </c>
      <c r="K68" s="15" t="str">
        <f>IFERROR(IF(VLOOKUP(E68,e5a40c1c6c9bab46_a_col5!A:N,7,0)=0,"",VLOOKUP(E68,e5a40c1c6c9bab46_a_col5!A:N,7,0)),"")</f>
        <v>年</v>
      </c>
      <c r="L68" s="14" t="str">
        <f>IFERROR(IF(VLOOKUP(E68,e5a40c1c6c9bab46_a_col5!A:N,8,0)=0,"",VLOOKUP(E68,e5a40c1c6c9bab46_a_col5!A:N,8,0)),"")</f>
        <v/>
      </c>
      <c r="M68" s="14" t="str">
        <f>IFERROR(IF(VLOOKUP(E68,e5a40c1c6c9bab46_a_col5!A:N,9,0)=0,"",VLOOKUP(E68,e5a40c1c6c9bab46_a_col5!A:N,9,0)),"")</f>
        <v>√</v>
      </c>
      <c r="N68" s="14" t="str">
        <f>IFERROR(IF(VLOOKUP(E68,e5a40c1c6c9bab46_a_col5!A:N,10,0)=0,"",VLOOKUP(E68,e5a40c1c6c9bab46_a_col5!A:N,10,0)),"")</f>
        <v>√</v>
      </c>
      <c r="O68" s="14" t="str">
        <f>IFERROR(IF(VLOOKUP(E68,e5a40c1c6c9bab46_a_col5!A:N,11,0)=0,"",VLOOKUP(E68,e5a40c1c6c9bab46_a_col5!A:N,11,0)),"")</f>
        <v/>
      </c>
      <c r="P68" s="14" t="str">
        <f>IFERROR(IF(VLOOKUP(E68,e5a40c1c6c9bab46_a_col5!A:N,12,0)=0,"",VLOOKUP(E68,e5a40c1c6c9bab46_a_col5!A:N,12,0)),"")</f>
        <v/>
      </c>
      <c r="Q68" s="14" t="str">
        <f>IFERROR(IF(VLOOKUP(E68,e5a40c1c6c9bab46_a_col5!A:N,13,0)=0,"",VLOOKUP(E68,e5a40c1c6c9bab46_a_col5!A:N,13,0)),"")</f>
        <v>0731-85483623</v>
      </c>
      <c r="R68" s="14" t="str">
        <f>IFERROR(IF(VLOOKUP(E68,e5a40c1c6c9bab46_a_col5!A:N,14,0)=0,"",VLOOKUP(E68,e5a40c1c6c9bab46_a_col5!A:N,14,0)),"")</f>
        <v/>
      </c>
    </row>
    <row r="69" s="2" customFormat="1" ht="93.6" spans="1:18">
      <c r="A69" s="14">
        <f t="shared" si="6"/>
        <v>64</v>
      </c>
      <c r="B69" s="15" t="s">
        <v>21</v>
      </c>
      <c r="C69" s="15" t="str">
        <f>IFERROR(IF(VLOOKUP(E69,e5a40c1c6c9bab46_a_col5!A:N,2,0)=0,"",VLOOKUP(E69,e5a40c1c6c9bab46_a_col5!A:N,2,0)),"")</f>
        <v>湖南省水利厅</v>
      </c>
      <c r="D69" s="15" t="str">
        <f>IFERROR(IF(VLOOKUP(E69,e5a40c1c6c9bab46_a_col5!A:N,3,0)=0,"",VLOOKUP(E69,e5a40c1c6c9bab46_a_col5!A:N,3,0)),"")</f>
        <v>移民职业教育补助</v>
      </c>
      <c r="E69" s="17" t="s">
        <v>186</v>
      </c>
      <c r="F69" s="15" t="str">
        <f>IFERROR(IF(VLOOKUP(E69,e5a40c1c6c9bab46_a_col5!A:N,4,0)=0,"",VLOOKUP(E69,e5a40c1c6c9bab46_a_col5!A:N,4,0)),"")</f>
        <v>移民职补</v>
      </c>
      <c r="G69" s="15" t="str">
        <f>IFERROR(IF(VLOOKUP(E69,e5a40c1c6c9bab46_a_col5!A:N,5,0)=0,"",VLOOKUP(E69,e5a40c1c6c9bab46_a_col5!A:N,5,0)),"")</f>
        <v>《湖南省水库移民开发管理局关于印发〈湖南省大中型水库移民培训管理办法〉的通知》（湘移发〔2018〕5号）</v>
      </c>
      <c r="H69" s="15" t="str">
        <f>IFERROR(IF(VLOOKUP(E69,e5a40c1c6c9bab46_a_col5!A:N,6,0)=0,"",VLOOKUP(E69,e5a40c1c6c9bab46_a_col5!A:N,6,0)),"")</f>
        <v>大中型水库移民中长期职业教育补助。</v>
      </c>
      <c r="I69" s="15" t="s">
        <v>187</v>
      </c>
      <c r="J69" s="15" t="s">
        <v>188</v>
      </c>
      <c r="K69" s="15" t="str">
        <f>IFERROR(IF(VLOOKUP(E69,e5a40c1c6c9bab46_a_col5!A:N,7,0)=0,"",VLOOKUP(E69,e5a40c1c6c9bab46_a_col5!A:N,7,0)),"")</f>
        <v>年</v>
      </c>
      <c r="L69" s="14" t="str">
        <f>IFERROR(IF(VLOOKUP(E69,e5a40c1c6c9bab46_a_col5!A:N,8,0)=0,"",VLOOKUP(E69,e5a40c1c6c9bab46_a_col5!A:N,8,0)),"")</f>
        <v/>
      </c>
      <c r="M69" s="14" t="str">
        <f>IFERROR(IF(VLOOKUP(E69,e5a40c1c6c9bab46_a_col5!A:N,9,0)=0,"",VLOOKUP(E69,e5a40c1c6c9bab46_a_col5!A:N,9,0)),"")</f>
        <v>√</v>
      </c>
      <c r="N69" s="14" t="str">
        <f>IFERROR(IF(VLOOKUP(E69,e5a40c1c6c9bab46_a_col5!A:N,10,0)=0,"",VLOOKUP(E69,e5a40c1c6c9bab46_a_col5!A:N,10,0)),"")</f>
        <v>√</v>
      </c>
      <c r="O69" s="14" t="str">
        <f>IFERROR(IF(VLOOKUP(E69,e5a40c1c6c9bab46_a_col5!A:N,11,0)=0,"",VLOOKUP(E69,e5a40c1c6c9bab46_a_col5!A:N,11,0)),"")</f>
        <v/>
      </c>
      <c r="P69" s="14" t="str">
        <f>IFERROR(IF(VLOOKUP(E69,e5a40c1c6c9bab46_a_col5!A:N,12,0)=0,"",VLOOKUP(E69,e5a40c1c6c9bab46_a_col5!A:N,12,0)),"")</f>
        <v/>
      </c>
      <c r="Q69" s="14" t="str">
        <f>IFERROR(IF(VLOOKUP(E69,e5a40c1c6c9bab46_a_col5!A:N,13,0)=0,"",VLOOKUP(E69,e5a40c1c6c9bab46_a_col5!A:N,13,0)),"")</f>
        <v>0731-85483623</v>
      </c>
      <c r="R69" s="14" t="str">
        <f>IFERROR(IF(VLOOKUP(E69,e5a40c1c6c9bab46_a_col5!A:N,14,0)=0,"",VLOOKUP(E69,e5a40c1c6c9bab46_a_col5!A:N,14,0)),"")</f>
        <v/>
      </c>
    </row>
    <row r="70" s="2" customFormat="1" ht="363" customHeight="1" spans="1:18">
      <c r="A70" s="14">
        <f t="shared" si="6"/>
        <v>65</v>
      </c>
      <c r="B70" s="15" t="s">
        <v>21</v>
      </c>
      <c r="C70" s="15" t="str">
        <f>IFERROR(IF(VLOOKUP(E70,e5a40c1c6c9bab46_a_col5!A:N,2,0)=0,"",VLOOKUP(E70,e5a40c1c6c9bab46_a_col5!A:N,2,0)),"")</f>
        <v>湖南省住房和城乡建设厅</v>
      </c>
      <c r="D70" s="15" t="str">
        <f>IFERROR(IF(VLOOKUP(E70,e5a40c1c6c9bab46_a_col5!A:N,3,0)=0,"",VLOOKUP(E70,e5a40c1c6c9bab46_a_col5!A:N,3,0)),"")</f>
        <v>农村危房改造补助资金</v>
      </c>
      <c r="E70" s="17" t="s">
        <v>189</v>
      </c>
      <c r="F70" s="15" t="str">
        <f>IFERROR(IF(VLOOKUP(E70,e5a40c1c6c9bab46_a_col5!A:N,4,0)=0,"",VLOOKUP(E70,e5a40c1c6c9bab46_a_col5!A:N,4,0)),"")</f>
        <v>危房改造</v>
      </c>
      <c r="G70" s="14" t="str">
        <f>IFERROR(IF(VLOOKUP(E70,e5a40c1c6c9bab46_a_col5!A:N,5,0)=0,"",VLOOKUP(E70,e5a40c1c6c9bab46_a_col5!A:N,5,0)),"")</f>
        <v>1.《财政部 住房城乡建设部关于印发〈中央财政农村危房改造补助资金管理办法〉的通知》（财社〔2016〕216号）
2.《住房和城乡建设部 财政部 民政部 国家乡村振兴局关于做好农村低收入群体等重点对象住房安全保障工作的实施意见》（建村〔2021〕35号）
3.《湖南省住房和城乡建设厅等4部门关于做好农村低收入群体等重点对象住房安全保障工作的通知》（湘建村〔2021〕113号）</v>
      </c>
      <c r="H70" s="15" t="str">
        <f>IFERROR(IF(VLOOKUP(E70,e5a40c1c6c9bab46_a_col5!A:N,6,0)=0,"",VLOOKUP(E70,e5a40c1c6c9bab46_a_col5!A:N,6,0)),"")</f>
        <v>住房保障支出。</v>
      </c>
      <c r="I70" s="15" t="s">
        <v>190</v>
      </c>
      <c r="J70" s="15" t="s">
        <v>191</v>
      </c>
      <c r="K70" s="15" t="str">
        <f>IFERROR(IF(VLOOKUP(E70,e5a40c1c6c9bab46_a_col5!A:N,7,0)=0,"",VLOOKUP(E70,e5a40c1c6c9bab46_a_col5!A:N,7,0)),"")</f>
        <v>不定期</v>
      </c>
      <c r="L70" s="14" t="str">
        <f>IFERROR(IF(VLOOKUP(E70,e5a40c1c6c9bab46_a_col5!A:N,8,0)=0,"",VLOOKUP(E70,e5a40c1c6c9bab46_a_col5!A:N,8,0)),"")</f>
        <v>√</v>
      </c>
      <c r="M70" s="14" t="str">
        <f>IFERROR(IF(VLOOKUP(E70,e5a40c1c6c9bab46_a_col5!A:N,9,0)=0,"",VLOOKUP(E70,e5a40c1c6c9bab46_a_col5!A:N,9,0)),"")</f>
        <v/>
      </c>
      <c r="N70" s="14" t="str">
        <f>IFERROR(IF(VLOOKUP(E70,e5a40c1c6c9bab46_a_col5!A:N,10,0)=0,"",VLOOKUP(E70,e5a40c1c6c9bab46_a_col5!A:N,10,0)),"")</f>
        <v>√</v>
      </c>
      <c r="O70" s="14" t="str">
        <f>IFERROR(IF(VLOOKUP(E70,e5a40c1c6c9bab46_a_col5!A:N,11,0)=0,"",VLOOKUP(E70,e5a40c1c6c9bab46_a_col5!A:N,11,0)),"")</f>
        <v/>
      </c>
      <c r="P70" s="14" t="str">
        <f>IFERROR(IF(VLOOKUP(E70,e5a40c1c6c9bab46_a_col5!A:N,12,0)=0,"",VLOOKUP(E70,e5a40c1c6c9bab46_a_col5!A:N,12,0)),"")</f>
        <v/>
      </c>
      <c r="Q70" s="14" t="str">
        <f>IFERROR(IF(VLOOKUP(E70,e5a40c1c6c9bab46_a_col5!A:N,13,0)=0,"",VLOOKUP(E70,e5a40c1c6c9bab46_a_col5!A:N,13,0)),"")</f>
        <v>0731-889500421</v>
      </c>
      <c r="R70" s="14" t="str">
        <f>IFERROR(IF(VLOOKUP(E70,e5a40c1c6c9bab46_a_col5!A:N,14,0)=0,"",VLOOKUP(E70,e5a40c1c6c9bab46_a_col5!A:N,14,0)),"")</f>
        <v/>
      </c>
    </row>
    <row r="71" s="2" customFormat="1" ht="201" customHeight="1" spans="1:18">
      <c r="A71" s="14">
        <f t="shared" si="6"/>
        <v>66</v>
      </c>
      <c r="B71" s="15" t="s">
        <v>21</v>
      </c>
      <c r="C71" s="15" t="str">
        <f>IFERROR(IF(VLOOKUP(E71,e5a40c1c6c9bab46_a_col5!A:N,2,0)=0,"",VLOOKUP(E71,e5a40c1c6c9bab46_a_col5!A:N,2,0)),"")</f>
        <v>湖南省住房和城乡建设厅</v>
      </c>
      <c r="D71" s="15" t="str">
        <f>IFERROR(IF(VLOOKUP(E71,e5a40c1c6c9bab46_a_col5!A:N,3,0)=0,"",VLOOKUP(E71,e5a40c1c6c9bab46_a_col5!A:N,3,0)),"")</f>
        <v>公共租赁住房补贴</v>
      </c>
      <c r="E71" s="17" t="s">
        <v>192</v>
      </c>
      <c r="F71" s="15" t="str">
        <f>IFERROR(IF(VLOOKUP(E71,e5a40c1c6c9bab46_a_col5!A:N,4,0)=0,"",VLOOKUP(E71,e5a40c1c6c9bab46_a_col5!A:N,4,0)),"")</f>
        <v>租赁补贴</v>
      </c>
      <c r="G71" s="14" t="str">
        <f>IFERROR(IF(VLOOKUP(E71,e5a40c1c6c9bab46_a_col5!A:N,5,0)=0,"",VLOOKUP(E71,e5a40c1c6c9bab46_a_col5!A:N,5,0)),"")</f>
        <v>1.《国务院关于解决城市低收入家庭住房困难的若干意见》（国发〔2007〕24号）
2.《公共租赁住房管理办法》（住房和城乡建设部令第11号）
3.《住房城乡建设部 财政部关于做好城镇住房保障家庭租赁补贴工作的指导意见》（建保〔2016〕281号）</v>
      </c>
      <c r="H71" s="15" t="str">
        <f>IFERROR(IF(VLOOKUP(E71,e5a40c1c6c9bab46_a_col5!A:N,6,0)=0,"",VLOOKUP(E71,e5a40c1c6c9bab46_a_col5!A:N,6,0)),"")</f>
        <v>住房保障支出。</v>
      </c>
      <c r="I71" s="15" t="s">
        <v>193</v>
      </c>
      <c r="J71" s="15" t="s">
        <v>194</v>
      </c>
      <c r="K71" s="15" t="str">
        <f>IFERROR(IF(VLOOKUP(E71,e5a40c1c6c9bab46_a_col5!A:N,7,0)=0,"",VLOOKUP(E71,e5a40c1c6c9bab46_a_col5!A:N,7,0)),"")</f>
        <v>按月或按季</v>
      </c>
      <c r="L71" s="23"/>
      <c r="M71" s="14" t="str">
        <f>IFERROR(IF(VLOOKUP(E71,e5a40c1c6c9bab46_a_col5!A:N,8,0)=0,"",VLOOKUP(E71,e5a40c1c6c9bab46_a_col5!A:N,8,0)),"")</f>
        <v>√</v>
      </c>
      <c r="N71" s="14" t="str">
        <f>IFERROR(IF(VLOOKUP(E71,e5a40c1c6c9bab46_a_col5!A:N,10,0)=0,"",VLOOKUP(E71,e5a40c1c6c9bab46_a_col5!A:N,10,0)),"")</f>
        <v>√</v>
      </c>
      <c r="O71" s="14" t="str">
        <f>IFERROR(IF(VLOOKUP(E71,e5a40c1c6c9bab46_a_col5!A:N,11,0)=0,"",VLOOKUP(E71,e5a40c1c6c9bab46_a_col5!A:N,11,0)),"")</f>
        <v/>
      </c>
      <c r="P71" s="14" t="str">
        <f>IFERROR(IF(VLOOKUP(E71,e5a40c1c6c9bab46_a_col5!A:N,12,0)=0,"",VLOOKUP(E71,e5a40c1c6c9bab46_a_col5!A:N,12,0)),"")</f>
        <v/>
      </c>
      <c r="Q71" s="14" t="str">
        <f>IFERROR(IF(VLOOKUP(E71,e5a40c1c6c9bab46_a_col5!A:N,13,0)=0,"",VLOOKUP(E71,e5a40c1c6c9bab46_a_col5!A:N,13,0)),"")</f>
        <v>0731-88950069</v>
      </c>
      <c r="R71" s="14" t="str">
        <f>IFERROR(IF(VLOOKUP(E71,e5a40c1c6c9bab46_a_col5!A:N,14,0)=0,"",VLOOKUP(E71,e5a40c1c6c9bab46_a_col5!A:N,14,0)),"")</f>
        <v/>
      </c>
    </row>
    <row r="72" s="2" customFormat="1" ht="358.8" spans="1:18">
      <c r="A72" s="14">
        <f t="shared" si="6"/>
        <v>67</v>
      </c>
      <c r="B72" s="15" t="s">
        <v>21</v>
      </c>
      <c r="C72" s="15" t="str">
        <f>IFERROR(IF(VLOOKUP(E72,e5a40c1c6c9bab46_a_col5!A:N,2,0)=0,"",VLOOKUP(E72,e5a40c1c6c9bab46_a_col5!A:N,2,0)),"")</f>
        <v>中共湖南省委宣传部</v>
      </c>
      <c r="D72" s="15" t="str">
        <f>IFERROR(IF(VLOOKUP(E72,e5a40c1c6c9bab46_a_col5!A:N,3,0)=0,"",VLOOKUP(E72,e5a40c1c6c9bab46_a_col5!A:N,3,0)),"")</f>
        <v>老放映员生活困难补助</v>
      </c>
      <c r="E72" s="17" t="s">
        <v>195</v>
      </c>
      <c r="F72" s="15" t="str">
        <f>IFERROR(IF(VLOOKUP(E72,e5a40c1c6c9bab46_a_col5!A:N,4,0)=0,"",VLOOKUP(E72,e5a40c1c6c9bab46_a_col5!A:N,4,0)),"")</f>
        <v>老放映员</v>
      </c>
      <c r="G72" s="14" t="str">
        <f>IFERROR(IF(VLOOKUP(E72,e5a40c1c6c9bab46_a_col5!A:N,5,0)=0,"",VLOOKUP(E72,e5a40c1c6c9bab46_a_col5!A:N,5,0)),"")</f>
        <v>1.《国家广播电影电视总局 人力资源和社会保障部 财政部关于妥善解决乡镇（公社）老放映员历史遗留问题的指导意见》 （广发〔2012〕 47号）
2.《湖南省人民政府办公厅关于做好乡镇（公社）老放映员生活困难补助发放工作的通知》（湘政办发〔2015〕78号）
3.《湖南省财政厅 中共湖南省委宣传部 湖南省教育厅 湖南省卫生健康委员会关于进一步提高原中小学民办教师代课教师老年乡村医生和乡镇（公社）老放映员生活困难补助标准的通知》（湘财社〔2020〕33号）</v>
      </c>
      <c r="H72" s="15" t="str">
        <f>IFERROR(IF(VLOOKUP(E72,e5a40c1c6c9bab46_a_col5!A:N,6,0)=0,"",VLOOKUP(E72,e5a40c1c6c9bab46_a_col5!A:N,6,0)),"")</f>
        <v>老放映员生活困难补助。</v>
      </c>
      <c r="I72" s="15" t="s">
        <v>196</v>
      </c>
      <c r="J72" s="15" t="s">
        <v>197</v>
      </c>
      <c r="K72" s="15" t="str">
        <f>IFERROR(IF(VLOOKUP(E72,e5a40c1c6c9bab46_a_col5!A:N,7,0)=0,"",VLOOKUP(E72,e5a40c1c6c9bab46_a_col5!A:N,7,0)),"")</f>
        <v>月</v>
      </c>
      <c r="L72" s="14" t="str">
        <f>IFERROR(IF(VLOOKUP(E72,e5a40c1c6c9bab46_a_col5!A:N,8,0)=0,"",VLOOKUP(E72,e5a40c1c6c9bab46_a_col5!A:N,8,0)),"")</f>
        <v/>
      </c>
      <c r="M72" s="14" t="str">
        <f>IFERROR(IF(VLOOKUP(E72,e5a40c1c6c9bab46_a_col5!A:N,9,0)=0,"",VLOOKUP(E72,e5a40c1c6c9bab46_a_col5!A:N,9,0)),"")</f>
        <v>√</v>
      </c>
      <c r="N72" s="14" t="str">
        <f>IFERROR(IF(VLOOKUP(E72,e5a40c1c6c9bab46_a_col5!A:N,10,0)=0,"",VLOOKUP(E72,e5a40c1c6c9bab46_a_col5!A:N,10,0)),"")</f>
        <v>√</v>
      </c>
      <c r="O72" s="14" t="str">
        <f>IFERROR(IF(VLOOKUP(E72,e5a40c1c6c9bab46_a_col5!A:N,11,0)=0,"",VLOOKUP(E72,e5a40c1c6c9bab46_a_col5!A:N,11,0)),"")</f>
        <v/>
      </c>
      <c r="P72" s="14" t="str">
        <f>IFERROR(IF(VLOOKUP(E72,e5a40c1c6c9bab46_a_col5!A:N,12,0)=0,"",VLOOKUP(E72,e5a40c1c6c9bab46_a_col5!A:N,12,0)),"")</f>
        <v/>
      </c>
      <c r="Q72" s="14" t="str">
        <f>IFERROR(IF(VLOOKUP(E72,e5a40c1c6c9bab46_a_col5!A:N,13,0)=0,"",VLOOKUP(E72,e5a40c1c6c9bab46_a_col5!A:N,13,0)),"")</f>
        <v>0731-82688065</v>
      </c>
      <c r="R72" s="14" t="str">
        <f>IFERROR(IF(VLOOKUP(E72,e5a40c1c6c9bab46_a_col5!A:N,14,0)=0,"",VLOOKUP(E72,e5a40c1c6c9bab46_a_col5!A:N,14,0)),"")</f>
        <v/>
      </c>
    </row>
    <row r="73" s="3" customFormat="1" ht="144" customHeight="1" spans="1:18">
      <c r="A73" s="14">
        <f t="shared" si="6"/>
        <v>68</v>
      </c>
      <c r="B73" s="15" t="s">
        <v>21</v>
      </c>
      <c r="C73" s="21" t="s">
        <v>198</v>
      </c>
      <c r="D73" s="15" t="str">
        <f>IFERROR(IF(VLOOKUP(E73,'[1]2671690f32b880f3_a_col5'!A:C,2,0)=0,"",VLOOKUP(E73,'[1]2671690f32b880f3_a_col5'!A:C,2,0)),"")</f>
        <v>油茶林补助</v>
      </c>
      <c r="E73" s="16" t="s">
        <v>199</v>
      </c>
      <c r="F73" s="15" t="str">
        <f>IFERROR(IF(VLOOKUP(E73,'[1]2671690f32b880f3_a_col5'!A:C,3,0)=0,"",VLOOKUP(E73,'[1]2671690f32b880f3_a_col5'!A:C,3,0)),"")</f>
        <v>油茶林补</v>
      </c>
      <c r="G73" s="21" t="s">
        <v>200</v>
      </c>
      <c r="H73" s="21" t="s">
        <v>201</v>
      </c>
      <c r="I73" s="21" t="s">
        <v>202</v>
      </c>
      <c r="J73" s="21" t="s">
        <v>203</v>
      </c>
      <c r="K73" s="16" t="s">
        <v>204</v>
      </c>
      <c r="L73" s="24"/>
      <c r="M73" s="24" t="s">
        <v>205</v>
      </c>
      <c r="N73" s="24" t="s">
        <v>205</v>
      </c>
      <c r="O73" s="24"/>
      <c r="P73" s="22"/>
      <c r="Q73" s="22" t="s">
        <v>206</v>
      </c>
      <c r="R73" s="22"/>
    </row>
    <row r="74" s="3" customFormat="1" ht="209" customHeight="1" spans="1:18">
      <c r="A74" s="14">
        <f t="shared" si="6"/>
        <v>69</v>
      </c>
      <c r="B74" s="15" t="s">
        <v>21</v>
      </c>
      <c r="C74" s="15" t="s">
        <v>198</v>
      </c>
      <c r="D74" s="15" t="str">
        <f>IFERROR(IF(VLOOKUP(E74,'[1]2671690f32b880f3_a_col5'!A:C,2,0)=0,"",VLOOKUP(E74,'[1]2671690f32b880f3_a_col5'!A:C,2,0)),"")</f>
        <v>油茶大县奖励资金</v>
      </c>
      <c r="E74" s="17" t="s">
        <v>207</v>
      </c>
      <c r="F74" s="15" t="str">
        <f>IFERROR(IF(VLOOKUP(E74,'[1]2671690f32b880f3_a_col5'!A:C,3,0)=0,"",VLOOKUP(E74,'[1]2671690f32b880f3_a_col5'!A:C,3,0)),"")</f>
        <v>油茶大县</v>
      </c>
      <c r="G74" s="15" t="s">
        <v>208</v>
      </c>
      <c r="H74" s="15" t="s">
        <v>209</v>
      </c>
      <c r="I74" s="15" t="s">
        <v>210</v>
      </c>
      <c r="J74" s="15" t="s">
        <v>211</v>
      </c>
      <c r="K74" s="17" t="s">
        <v>204</v>
      </c>
      <c r="L74" s="18"/>
      <c r="M74" s="18" t="s">
        <v>205</v>
      </c>
      <c r="N74" s="18" t="s">
        <v>205</v>
      </c>
      <c r="O74" s="18"/>
      <c r="P74" s="14"/>
      <c r="Q74" s="14" t="s">
        <v>206</v>
      </c>
      <c r="R74" s="14"/>
    </row>
    <row r="75" s="3" customFormat="1" ht="73" customHeight="1" spans="1:18">
      <c r="A75" s="14">
        <f t="shared" si="6"/>
        <v>70</v>
      </c>
      <c r="B75" s="15" t="s">
        <v>21</v>
      </c>
      <c r="C75" s="15" t="s">
        <v>212</v>
      </c>
      <c r="D75" s="15" t="str">
        <f>IFERROR(IF(VLOOKUP(E75,'[1]2671690f32b880f3_a_col5'!A:C,2,0)=0,"",VLOOKUP(E75,'[1]2671690f32b880f3_a_col5'!A:C,2,0)),"")</f>
        <v>困境儿童补贴</v>
      </c>
      <c r="E75" s="17" t="s">
        <v>213</v>
      </c>
      <c r="F75" s="15" t="str">
        <f>IFERROR(IF(VLOOKUP(E75,'[1]2671690f32b880f3_a_col5'!A:C,3,0)=0,"",VLOOKUP(E75,'[1]2671690f32b880f3_a_col5'!A:C,3,0)),"")</f>
        <v>困童补贴</v>
      </c>
      <c r="G75" s="15" t="s">
        <v>214</v>
      </c>
      <c r="H75" s="15" t="s">
        <v>215</v>
      </c>
      <c r="I75" s="15" t="s">
        <v>216</v>
      </c>
      <c r="J75" s="14" t="s">
        <v>217</v>
      </c>
      <c r="K75" s="17" t="s">
        <v>218</v>
      </c>
      <c r="L75" s="18" t="s">
        <v>205</v>
      </c>
      <c r="M75" s="25"/>
      <c r="N75" s="18" t="s">
        <v>205</v>
      </c>
      <c r="O75" s="18"/>
      <c r="P75" s="14"/>
      <c r="Q75" s="14" t="s">
        <v>219</v>
      </c>
      <c r="R75" s="14"/>
    </row>
    <row r="76" s="3" customFormat="1" ht="75" customHeight="1" spans="1:18">
      <c r="A76" s="14">
        <f t="shared" si="6"/>
        <v>71</v>
      </c>
      <c r="B76" s="15" t="s">
        <v>21</v>
      </c>
      <c r="C76" s="15" t="s">
        <v>220</v>
      </c>
      <c r="D76" s="15" t="str">
        <f>IFERROR(IF(VLOOKUP(E76,'[1]2671690f32b880f3_a_col5'!A:C,2,0)=0,"",VLOOKUP(E76,'[1]2671690f32b880f3_a_col5'!A:C,2,0)),"")</f>
        <v>计划生育家庭特别扶助对象节日慰问</v>
      </c>
      <c r="E76" s="17" t="s">
        <v>221</v>
      </c>
      <c r="F76" s="15" t="str">
        <f>IFERROR(IF(VLOOKUP(E76,'[1]2671690f32b880f3_a_col5'!A:C,3,0)=0,"",VLOOKUP(E76,'[1]2671690f32b880f3_a_col5'!A:C,3,0)),"")</f>
        <v>计生慰问</v>
      </c>
      <c r="G76" s="15" t="s">
        <v>222</v>
      </c>
      <c r="H76" s="15" t="s">
        <v>223</v>
      </c>
      <c r="I76" s="15" t="s">
        <v>224</v>
      </c>
      <c r="J76" s="14" t="s">
        <v>225</v>
      </c>
      <c r="K76" s="17" t="s">
        <v>204</v>
      </c>
      <c r="L76" s="18"/>
      <c r="M76" s="18" t="s">
        <v>205</v>
      </c>
      <c r="N76" s="18" t="s">
        <v>205</v>
      </c>
      <c r="O76" s="18"/>
      <c r="P76" s="14"/>
      <c r="Q76" s="14" t="s">
        <v>226</v>
      </c>
      <c r="R76" s="14"/>
    </row>
    <row r="77" s="3" customFormat="1" ht="78" customHeight="1" spans="1:18">
      <c r="A77" s="14">
        <f t="shared" si="6"/>
        <v>72</v>
      </c>
      <c r="B77" s="15" t="s">
        <v>21</v>
      </c>
      <c r="C77" s="15" t="s">
        <v>227</v>
      </c>
      <c r="D77" s="15" t="str">
        <f>IFERROR(IF(VLOOKUP(E77,'[1]2671690f32b880f3_a_col5'!A:C,2,0)=0,"",VLOOKUP(E77,'[1]2671690f32b880f3_a_col5'!A:C,2,0)),"")</f>
        <v>集中育秧补贴</v>
      </c>
      <c r="E77" s="17" t="s">
        <v>228</v>
      </c>
      <c r="F77" s="15" t="str">
        <f>IFERROR(IF(VLOOKUP(E77,'[1]2671690f32b880f3_a_col5'!A:C,3,0)=0,"",VLOOKUP(E77,'[1]2671690f32b880f3_a_col5'!A:C,3,0)),"")</f>
        <v>集中育秧</v>
      </c>
      <c r="G77" s="15" t="s">
        <v>229</v>
      </c>
      <c r="H77" s="15" t="s">
        <v>230</v>
      </c>
      <c r="I77" s="15" t="s">
        <v>231</v>
      </c>
      <c r="J77" s="15" t="s">
        <v>232</v>
      </c>
      <c r="K77" s="17" t="s">
        <v>204</v>
      </c>
      <c r="L77" s="18"/>
      <c r="M77" s="18" t="s">
        <v>205</v>
      </c>
      <c r="N77" s="18" t="s">
        <v>205</v>
      </c>
      <c r="O77" s="18"/>
      <c r="P77" s="14"/>
      <c r="Q77" s="14" t="s">
        <v>233</v>
      </c>
      <c r="R77" s="14"/>
    </row>
    <row r="78" s="3" customFormat="1" ht="99" customHeight="1" spans="1:18">
      <c r="A78" s="14">
        <f t="shared" si="6"/>
        <v>73</v>
      </c>
      <c r="B78" s="15" t="s">
        <v>21</v>
      </c>
      <c r="C78" s="15" t="s">
        <v>227</v>
      </c>
      <c r="D78" s="15" t="str">
        <f>IFERROR(IF(VLOOKUP(E78,'[1]2671690f32b880f3_a_col5'!A:C,2,0)=0,"",VLOOKUP(E78,'[1]2671690f32b880f3_a_col5'!A:C,2,0)),"")</f>
        <v>种粮大户奖励资金补助</v>
      </c>
      <c r="E78" s="17" t="s">
        <v>234</v>
      </c>
      <c r="F78" s="15" t="str">
        <f>IFERROR(IF(VLOOKUP(E78,'[1]2671690f32b880f3_a_col5'!A:C,3,0)=0,"",VLOOKUP(E78,'[1]2671690f32b880f3_a_col5'!A:C,3,0)),"")</f>
        <v>种粮大户</v>
      </c>
      <c r="G78" s="15" t="s">
        <v>235</v>
      </c>
      <c r="H78" s="15" t="s">
        <v>236</v>
      </c>
      <c r="I78" s="15" t="s">
        <v>237</v>
      </c>
      <c r="J78" s="15" t="s">
        <v>238</v>
      </c>
      <c r="K78" s="17" t="s">
        <v>204</v>
      </c>
      <c r="L78" s="18"/>
      <c r="M78" s="18" t="s">
        <v>205</v>
      </c>
      <c r="N78" s="18" t="s">
        <v>205</v>
      </c>
      <c r="O78" s="18"/>
      <c r="P78" s="14"/>
      <c r="Q78" s="14" t="s">
        <v>233</v>
      </c>
      <c r="R78" s="14"/>
    </row>
    <row r="79" s="3" customFormat="1" ht="105" customHeight="1" spans="1:18">
      <c r="A79" s="14">
        <f t="shared" si="6"/>
        <v>74</v>
      </c>
      <c r="B79" s="15" t="s">
        <v>21</v>
      </c>
      <c r="C79" s="15" t="s">
        <v>227</v>
      </c>
      <c r="D79" s="15" t="str">
        <f>IFERROR(IF(VLOOKUP(E79,'[1]2671690f32b880f3_a_col5'!A:C,2,0)=0,"",VLOOKUP(E79,'[1]2671690f32b880f3_a_col5'!A:C,2,0)),"")</f>
        <v>商品粮大县奖励</v>
      </c>
      <c r="E79" s="17" t="s">
        <v>239</v>
      </c>
      <c r="F79" s="15" t="str">
        <f>IFERROR(IF(VLOOKUP(E79,'[1]2671690f32b880f3_a_col5'!A:C,3,0)=0,"",VLOOKUP(E79,'[1]2671690f32b880f3_a_col5'!A:C,3,0)),"")</f>
        <v>粮县奖励</v>
      </c>
      <c r="G79" s="15" t="s">
        <v>235</v>
      </c>
      <c r="H79" s="15" t="s">
        <v>240</v>
      </c>
      <c r="I79" s="15" t="s">
        <v>240</v>
      </c>
      <c r="J79" s="15" t="s">
        <v>241</v>
      </c>
      <c r="K79" s="17" t="s">
        <v>204</v>
      </c>
      <c r="L79" s="18"/>
      <c r="M79" s="18" t="s">
        <v>205</v>
      </c>
      <c r="N79" s="18" t="s">
        <v>205</v>
      </c>
      <c r="O79" s="18"/>
      <c r="P79" s="14"/>
      <c r="Q79" s="14" t="s">
        <v>233</v>
      </c>
      <c r="R79" s="14"/>
    </row>
    <row r="80" s="3" customFormat="1" ht="66" customHeight="1" spans="1:18">
      <c r="A80" s="14">
        <f t="shared" si="6"/>
        <v>75</v>
      </c>
      <c r="B80" s="15" t="s">
        <v>21</v>
      </c>
      <c r="C80" s="15" t="s">
        <v>242</v>
      </c>
      <c r="D80" s="15" t="str">
        <f>IFERROR(IF(VLOOKUP(E80,'[1]2671690f32b880f3_a_col5'!A:C,2,0)=0,"",VLOOKUP(E80,'[1]2671690f32b880f3_a_col5'!A:C,2,0)),"")</f>
        <v>电费补贴</v>
      </c>
      <c r="E80" s="17" t="s">
        <v>243</v>
      </c>
      <c r="F80" s="15" t="str">
        <f>IFERROR(IF(VLOOKUP(E80,'[1]2671690f32b880f3_a_col5'!A:C,3,0)=0,"",VLOOKUP(E80,'[1]2671690f32b880f3_a_col5'!A:C,3,0)),"")</f>
        <v>电费补贴</v>
      </c>
      <c r="G80" s="15" t="s">
        <v>244</v>
      </c>
      <c r="H80" s="15" t="s">
        <v>243</v>
      </c>
      <c r="I80" s="15" t="s">
        <v>245</v>
      </c>
      <c r="J80" s="14" t="s">
        <v>246</v>
      </c>
      <c r="K80" s="17" t="s">
        <v>247</v>
      </c>
      <c r="L80" s="18" t="s">
        <v>205</v>
      </c>
      <c r="M80" s="18"/>
      <c r="N80" s="18" t="s">
        <v>205</v>
      </c>
      <c r="O80" s="18"/>
      <c r="P80" s="14"/>
      <c r="Q80" s="14" t="s">
        <v>248</v>
      </c>
      <c r="R80" s="14"/>
    </row>
    <row r="81" s="3" customFormat="1" ht="69" customHeight="1" spans="1:18">
      <c r="A81" s="14">
        <f t="shared" si="6"/>
        <v>76</v>
      </c>
      <c r="B81" s="15" t="s">
        <v>21</v>
      </c>
      <c r="C81" s="15" t="s">
        <v>249</v>
      </c>
      <c r="D81" s="15" t="str">
        <f>IFERROR(IF(VLOOKUP(E81,'[1]2671690f32b880f3_a_col5'!A:C,2,0)=0,"",VLOOKUP(E81,'[1]2671690f32b880f3_a_col5'!A:C,2,0)),"")</f>
        <v>残疾儿童康复训练家长陪护补助</v>
      </c>
      <c r="E81" s="17" t="s">
        <v>250</v>
      </c>
      <c r="F81" s="15" t="str">
        <f>IFERROR(IF(VLOOKUP(E81,'[1]2671690f32b880f3_a_col5'!A:C,3,0)=0,"",VLOOKUP(E81,'[1]2671690f32b880f3_a_col5'!A:C,3,0)),"")</f>
        <v>陪护补助</v>
      </c>
      <c r="G81" s="15" t="s">
        <v>251</v>
      </c>
      <c r="H81" s="15" t="s">
        <v>252</v>
      </c>
      <c r="I81" s="15" t="s">
        <v>253</v>
      </c>
      <c r="J81" s="14" t="s">
        <v>254</v>
      </c>
      <c r="K81" s="17" t="s">
        <v>204</v>
      </c>
      <c r="L81" s="18"/>
      <c r="M81" s="18" t="s">
        <v>205</v>
      </c>
      <c r="N81" s="18" t="s">
        <v>205</v>
      </c>
      <c r="O81" s="18"/>
      <c r="P81" s="14"/>
      <c r="Q81" s="14" t="s">
        <v>255</v>
      </c>
      <c r="R81" s="14"/>
    </row>
  </sheetData>
  <mergeCells count="18">
    <mergeCell ref="A1:C1"/>
    <mergeCell ref="A2:R2"/>
    <mergeCell ref="A3:R3"/>
    <mergeCell ref="L4:M4"/>
    <mergeCell ref="N4:P4"/>
    <mergeCell ref="A4:A5"/>
    <mergeCell ref="B4:B5"/>
    <mergeCell ref="C4:C5"/>
    <mergeCell ref="D4:D5"/>
    <mergeCell ref="E4:E5"/>
    <mergeCell ref="F4:F5"/>
    <mergeCell ref="G4:G5"/>
    <mergeCell ref="H4:H5"/>
    <mergeCell ref="I4:I5"/>
    <mergeCell ref="J4:J5"/>
    <mergeCell ref="K4:K5"/>
    <mergeCell ref="Q4:Q5"/>
    <mergeCell ref="R4:R5"/>
  </mergeCells>
  <dataValidations count="8">
    <dataValidation type="textLength" operator="greaterThan" showInputMessage="1" showErrorMessage="1" errorTitle="错误" error="单元格为必填项，请正确填写" promptTitle="提示" prompt="单元格必填" sqref="I14 J14 C77 G77 H77 I77 J77 Q77 C80 G80 H80 I80 J80 Q80 C81 G81 H81 I81 J81 Q81 C73:C76 C78:C79 G73:G76 G78:G79 H73:H76 H78:H79 I6:I10 I11:I13 I15:I21 I22:I31 I32:I39 I40:I58 I59:I67 I68:I72 I73:I76 I78:I79 I82:I154 J6:J10 J11:J13 J15:J21 J22:J31 J32:J39 J40:J58 J59:J67 J68:J72 J73:J76 J78:J79 J82:J154 Q73:Q76 Q78:Q79">
      <formula1>0</formula1>
    </dataValidation>
    <dataValidation type="list" showInputMessage="1" showErrorMessage="1" errorTitle="错误" error="输入值与单元格数据验证限制不匹配" promptTitle="提示" prompt="输入值从下拉列表选择" sqref="E14 E6:E10 E11:E13 E15:E21 E22:E31 E32:E39 E40:E58 E59:E67 E68:E72 E82:E154">
      <formula1>省级惠民惠农一卡通系统发放项目名称</formula1>
    </dataValidation>
    <dataValidation type="list" showInputMessage="1" showErrorMessage="1" errorTitle="错误" error="输入值与单元格数据验证限制不匹配" promptTitle="提示" prompt="输入值从下拉列表选择" sqref="E77 E80 E81 E73:E76 E78:E79">
      <formula1>市州及县市区惠民惠农一卡通系统发放项目名称</formula1>
    </dataValidation>
    <dataValidation type="custom" showInputMessage="1" showErrorMessage="1" errorTitle="错误" error="输入值与单元格数据验证限制不匹配" promptTitle="提示" prompt="输入值从下拉列表选择" sqref="L75">
      <formula1>OR(AND(#REF!="√",L75=""),AND(#REF!="",L75="√"))</formula1>
    </dataValidation>
    <dataValidation type="custom" showInputMessage="1" showErrorMessage="1" errorTitle="错误" error="输入值与单元格数据验证限制不匹配" promptTitle="提示" prompt="输入值从下拉列表选择" sqref="L76 L77 N77 L80 N80 L81 N81 L73:L74 L78:L79 N73:N76 N78:N79">
      <formula1>OR(AND(L73="√",M73=""),AND(L73="",M73="√"))</formula1>
    </dataValidation>
    <dataValidation type="custom" showInputMessage="1" showErrorMessage="1" errorTitle="错误" error="“不公开不公示”时，“不予公开的理由”为必填，“公开公示”时，“不予公开的理由”为不填，请按要求填写内容。" promptTitle="提示" prompt="“不公开不公示”时，“不予公开的理由”为必填" sqref="P77 P80 P81 P73:P76 P78:P79">
      <formula1>OR(AND(N73="√",P73=""),AND(O73="√",P73&lt;&gt;""))</formula1>
    </dataValidation>
    <dataValidation type="list" showInputMessage="1" showErrorMessage="1" errorTitle="错误" error="输入值与单元格数据验证限制不匹配" promptTitle="提示" prompt="输入值从下拉列表选择" sqref="K77 K80 K81 K73:K76 K78:K79">
      <formula1>补贴发放周期</formula1>
    </dataValidation>
    <dataValidation type="custom" showInputMessage="1" showErrorMessage="1" errorTitle="错误" error="输入值与单元格数据验证限制不匹配" promptTitle="提示" prompt="输入值从下拉列表选择" sqref="M76 M77 O77 M80 O80 M81 O81 M73:M74 M78:M79 O73:O76 O78:O79">
      <formula1>OR(AND(L73="√",M73=""),AND(L73="",M73="√"))</formula1>
    </dataValidation>
  </dataValidations>
  <pageMargins left="0.700694444444445" right="0.700694444444445" top="0.751388888888889" bottom="0.751388888888889" header="0.298611111111111" footer="0.298611111111111"/>
  <pageSetup paperSize="8" scale="76"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E1"/>
  <sheetViews>
    <sheetView workbookViewId="0">
      <selection activeCell="A1" sqref="A1"/>
    </sheetView>
  </sheetViews>
  <sheetFormatPr defaultColWidth="9" defaultRowHeight="13.8"/>
  <sheetData>
    <row r="1" spans="1:109">
      <c r="A1" t="s">
        <v>115</v>
      </c>
      <c r="B1" t="s">
        <v>256</v>
      </c>
      <c r="C1" t="s">
        <v>257</v>
      </c>
      <c r="D1" t="s">
        <v>25</v>
      </c>
      <c r="E1" t="s">
        <v>258</v>
      </c>
      <c r="F1" t="s">
        <v>259</v>
      </c>
      <c r="G1" t="s">
        <v>49</v>
      </c>
      <c r="H1" t="s">
        <v>46</v>
      </c>
      <c r="I1" t="s">
        <v>52</v>
      </c>
      <c r="J1" t="s">
        <v>260</v>
      </c>
      <c r="K1" t="s">
        <v>22</v>
      </c>
      <c r="L1" t="s">
        <v>81</v>
      </c>
      <c r="M1" t="s">
        <v>75</v>
      </c>
      <c r="N1" t="s">
        <v>78</v>
      </c>
      <c r="O1" t="s">
        <v>70</v>
      </c>
      <c r="P1" t="s">
        <v>139</v>
      </c>
      <c r="Q1" t="s">
        <v>89</v>
      </c>
      <c r="R1" t="s">
        <v>85</v>
      </c>
      <c r="S1" t="s">
        <v>97</v>
      </c>
      <c r="T1" t="s">
        <v>92</v>
      </c>
      <c r="U1" t="s">
        <v>67</v>
      </c>
      <c r="V1" t="s">
        <v>121</v>
      </c>
      <c r="W1" t="s">
        <v>261</v>
      </c>
      <c r="X1" t="s">
        <v>262</v>
      </c>
      <c r="Y1" t="s">
        <v>127</v>
      </c>
      <c r="Z1" t="s">
        <v>168</v>
      </c>
      <c r="AA1" t="s">
        <v>34</v>
      </c>
      <c r="AB1" t="s">
        <v>263</v>
      </c>
      <c r="AC1" t="s">
        <v>61</v>
      </c>
      <c r="AD1" t="s">
        <v>264</v>
      </c>
      <c r="AE1" t="s">
        <v>112</v>
      </c>
      <c r="AF1" t="s">
        <v>146</v>
      </c>
      <c r="AG1" t="s">
        <v>149</v>
      </c>
      <c r="AH1" t="s">
        <v>151</v>
      </c>
      <c r="AI1" t="s">
        <v>165</v>
      </c>
      <c r="AJ1" t="s">
        <v>265</v>
      </c>
      <c r="AK1" t="s">
        <v>192</v>
      </c>
      <c r="AL1" t="s">
        <v>136</v>
      </c>
      <c r="AM1" t="s">
        <v>266</v>
      </c>
      <c r="AN1" t="s">
        <v>267</v>
      </c>
      <c r="AO1" t="s">
        <v>268</v>
      </c>
      <c r="AP1" t="s">
        <v>269</v>
      </c>
      <c r="AQ1" t="s">
        <v>270</v>
      </c>
      <c r="AR1" t="s">
        <v>271</v>
      </c>
      <c r="AS1" t="s">
        <v>58</v>
      </c>
      <c r="AT1" t="s">
        <v>272</v>
      </c>
      <c r="AU1" t="s">
        <v>273</v>
      </c>
      <c r="AV1" t="s">
        <v>274</v>
      </c>
      <c r="AW1" t="s">
        <v>104</v>
      </c>
      <c r="AX1" t="s">
        <v>133</v>
      </c>
      <c r="AY1" t="s">
        <v>130</v>
      </c>
      <c r="AZ1" t="s">
        <v>275</v>
      </c>
      <c r="BA1" t="s">
        <v>110</v>
      </c>
      <c r="BB1" t="s">
        <v>118</v>
      </c>
      <c r="BC1" t="s">
        <v>195</v>
      </c>
      <c r="BD1" t="s">
        <v>37</v>
      </c>
      <c r="BE1" t="s">
        <v>276</v>
      </c>
      <c r="BF1" t="s">
        <v>101</v>
      </c>
      <c r="BG1" t="s">
        <v>277</v>
      </c>
      <c r="BH1" t="s">
        <v>64</v>
      </c>
      <c r="BI1" t="s">
        <v>142</v>
      </c>
      <c r="BJ1" t="s">
        <v>83</v>
      </c>
      <c r="BK1" t="s">
        <v>77</v>
      </c>
      <c r="BL1" t="s">
        <v>80</v>
      </c>
      <c r="BM1" t="s">
        <v>73</v>
      </c>
      <c r="BN1" t="s">
        <v>144</v>
      </c>
      <c r="BO1" t="s">
        <v>91</v>
      </c>
      <c r="BP1" t="s">
        <v>87</v>
      </c>
      <c r="BQ1" t="s">
        <v>100</v>
      </c>
      <c r="BR1" t="s">
        <v>95</v>
      </c>
      <c r="BS1" t="s">
        <v>156</v>
      </c>
      <c r="BT1" t="s">
        <v>175</v>
      </c>
      <c r="BU1" t="s">
        <v>169</v>
      </c>
      <c r="BV1" t="s">
        <v>180</v>
      </c>
      <c r="BW1" t="s">
        <v>159</v>
      </c>
      <c r="BX1" t="s">
        <v>278</v>
      </c>
      <c r="BY1" t="s">
        <v>279</v>
      </c>
      <c r="BZ1" t="s">
        <v>178</v>
      </c>
      <c r="CA1" t="s">
        <v>280</v>
      </c>
      <c r="CB1" t="s">
        <v>281</v>
      </c>
      <c r="CC1" t="s">
        <v>189</v>
      </c>
      <c r="CD1" t="s">
        <v>282</v>
      </c>
      <c r="CE1" t="s">
        <v>283</v>
      </c>
      <c r="CF1" t="s">
        <v>284</v>
      </c>
      <c r="CG1" t="s">
        <v>285</v>
      </c>
      <c r="CH1" t="s">
        <v>286</v>
      </c>
      <c r="CI1" t="s">
        <v>287</v>
      </c>
      <c r="CJ1" t="s">
        <v>288</v>
      </c>
      <c r="CK1" t="s">
        <v>289</v>
      </c>
      <c r="CL1" t="s">
        <v>290</v>
      </c>
      <c r="CM1" t="s">
        <v>183</v>
      </c>
      <c r="CN1" t="s">
        <v>186</v>
      </c>
      <c r="CO1" t="s">
        <v>291</v>
      </c>
      <c r="CP1" t="s">
        <v>292</v>
      </c>
      <c r="CQ1" t="s">
        <v>293</v>
      </c>
      <c r="CR1" t="s">
        <v>294</v>
      </c>
      <c r="CS1" t="s">
        <v>31</v>
      </c>
      <c r="CT1" t="s">
        <v>172</v>
      </c>
      <c r="CU1" t="s">
        <v>124</v>
      </c>
      <c r="CV1" t="s">
        <v>153</v>
      </c>
      <c r="CW1" t="s">
        <v>295</v>
      </c>
      <c r="CX1" t="s">
        <v>43</v>
      </c>
      <c r="CY1" t="s">
        <v>107</v>
      </c>
      <c r="CZ1" t="s">
        <v>55</v>
      </c>
      <c r="DA1" t="s">
        <v>296</v>
      </c>
      <c r="DB1" t="s">
        <v>297</v>
      </c>
      <c r="DC1" t="s">
        <v>298</v>
      </c>
      <c r="DD1" t="s">
        <v>299</v>
      </c>
      <c r="DE1" t="s">
        <v>300</v>
      </c>
    </row>
  </sheetData>
  <pageMargins left="0.7" right="0.7" top="0.75" bottom="0.75" header="0.3" footer="0.3"/>
  <pageSetup paperSize="1"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E1"/>
  <sheetViews>
    <sheetView workbookViewId="0">
      <selection activeCell="A1" sqref="A1"/>
    </sheetView>
  </sheetViews>
  <sheetFormatPr defaultColWidth="9" defaultRowHeight="13.8"/>
  <sheetData>
    <row r="1" spans="1:109">
      <c r="A1" t="s">
        <v>22</v>
      </c>
      <c r="B1" t="s">
        <v>25</v>
      </c>
      <c r="C1" t="s">
        <v>299</v>
      </c>
      <c r="D1" t="s">
        <v>298</v>
      </c>
      <c r="E1" t="s">
        <v>31</v>
      </c>
      <c r="F1" t="s">
        <v>34</v>
      </c>
      <c r="G1" t="s">
        <v>273</v>
      </c>
      <c r="H1" t="s">
        <v>256</v>
      </c>
      <c r="I1" t="s">
        <v>37</v>
      </c>
      <c r="J1" t="s">
        <v>300</v>
      </c>
      <c r="K1" t="s">
        <v>43</v>
      </c>
      <c r="L1" t="s">
        <v>292</v>
      </c>
      <c r="M1" t="s">
        <v>294</v>
      </c>
      <c r="N1" t="s">
        <v>258</v>
      </c>
      <c r="O1" t="s">
        <v>281</v>
      </c>
      <c r="P1" t="s">
        <v>264</v>
      </c>
      <c r="Q1" t="s">
        <v>296</v>
      </c>
      <c r="R1" t="s">
        <v>282</v>
      </c>
      <c r="S1" t="s">
        <v>280</v>
      </c>
      <c r="T1" t="s">
        <v>276</v>
      </c>
      <c r="U1" t="s">
        <v>293</v>
      </c>
      <c r="V1" t="s">
        <v>274</v>
      </c>
      <c r="W1" t="s">
        <v>259</v>
      </c>
      <c r="X1" t="s">
        <v>46</v>
      </c>
      <c r="Y1" t="s">
        <v>257</v>
      </c>
      <c r="Z1" t="s">
        <v>49</v>
      </c>
      <c r="AA1" t="s">
        <v>52</v>
      </c>
      <c r="AB1" t="s">
        <v>260</v>
      </c>
      <c r="AC1" t="s">
        <v>55</v>
      </c>
      <c r="AD1" t="s">
        <v>58</v>
      </c>
      <c r="AE1" t="s">
        <v>61</v>
      </c>
      <c r="AF1" t="s">
        <v>64</v>
      </c>
      <c r="AG1" t="s">
        <v>67</v>
      </c>
      <c r="AH1" t="s">
        <v>271</v>
      </c>
      <c r="AI1" t="s">
        <v>272</v>
      </c>
      <c r="AJ1" t="s">
        <v>70</v>
      </c>
      <c r="AK1" t="s">
        <v>73</v>
      </c>
      <c r="AL1" t="s">
        <v>75</v>
      </c>
      <c r="AM1" t="s">
        <v>77</v>
      </c>
      <c r="AN1" t="s">
        <v>78</v>
      </c>
      <c r="AO1" t="s">
        <v>80</v>
      </c>
      <c r="AP1" t="s">
        <v>81</v>
      </c>
      <c r="AQ1" t="s">
        <v>83</v>
      </c>
      <c r="AR1" t="s">
        <v>85</v>
      </c>
      <c r="AS1" t="s">
        <v>87</v>
      </c>
      <c r="AT1" t="s">
        <v>266</v>
      </c>
      <c r="AU1" t="s">
        <v>279</v>
      </c>
      <c r="AV1" t="s">
        <v>89</v>
      </c>
      <c r="AW1" t="s">
        <v>91</v>
      </c>
      <c r="AX1" t="s">
        <v>92</v>
      </c>
      <c r="AY1" t="s">
        <v>95</v>
      </c>
      <c r="AZ1" t="s">
        <v>97</v>
      </c>
      <c r="BA1" t="s">
        <v>100</v>
      </c>
      <c r="BB1" t="s">
        <v>101</v>
      </c>
      <c r="BC1" t="s">
        <v>104</v>
      </c>
      <c r="BD1" t="s">
        <v>267</v>
      </c>
      <c r="BE1" t="s">
        <v>297</v>
      </c>
      <c r="BF1" t="s">
        <v>278</v>
      </c>
      <c r="BG1" t="s">
        <v>262</v>
      </c>
      <c r="BH1" t="s">
        <v>107</v>
      </c>
      <c r="BI1" t="s">
        <v>110</v>
      </c>
      <c r="BJ1" t="s">
        <v>270</v>
      </c>
      <c r="BK1" t="s">
        <v>112</v>
      </c>
      <c r="BL1" t="s">
        <v>115</v>
      </c>
      <c r="BM1" t="s">
        <v>118</v>
      </c>
      <c r="BN1" t="s">
        <v>121</v>
      </c>
      <c r="BO1" t="s">
        <v>124</v>
      </c>
      <c r="BP1" t="s">
        <v>127</v>
      </c>
      <c r="BQ1" t="s">
        <v>265</v>
      </c>
      <c r="BR1" t="s">
        <v>130</v>
      </c>
      <c r="BS1" t="s">
        <v>133</v>
      </c>
      <c r="BT1" t="s">
        <v>136</v>
      </c>
      <c r="BU1" t="s">
        <v>139</v>
      </c>
      <c r="BV1" t="s">
        <v>142</v>
      </c>
      <c r="BW1" t="s">
        <v>144</v>
      </c>
      <c r="BX1" t="s">
        <v>146</v>
      </c>
      <c r="BY1" t="s">
        <v>149</v>
      </c>
      <c r="BZ1" t="s">
        <v>151</v>
      </c>
      <c r="CA1" t="s">
        <v>153</v>
      </c>
      <c r="CB1" t="s">
        <v>156</v>
      </c>
      <c r="CC1" t="s">
        <v>277</v>
      </c>
      <c r="CD1" t="s">
        <v>263</v>
      </c>
      <c r="CE1" t="s">
        <v>159</v>
      </c>
      <c r="CF1" t="s">
        <v>295</v>
      </c>
      <c r="CG1" t="s">
        <v>269</v>
      </c>
      <c r="CH1" t="s">
        <v>284</v>
      </c>
      <c r="CI1" t="s">
        <v>261</v>
      </c>
      <c r="CJ1" t="s">
        <v>165</v>
      </c>
      <c r="CK1" t="s">
        <v>168</v>
      </c>
      <c r="CL1" t="s">
        <v>169</v>
      </c>
      <c r="CM1" t="s">
        <v>172</v>
      </c>
      <c r="CN1" t="s">
        <v>175</v>
      </c>
      <c r="CO1" t="s">
        <v>283</v>
      </c>
      <c r="CP1" t="s">
        <v>178</v>
      </c>
      <c r="CQ1" t="s">
        <v>180</v>
      </c>
      <c r="CR1" t="s">
        <v>290</v>
      </c>
      <c r="CS1" t="s">
        <v>183</v>
      </c>
      <c r="CT1" t="s">
        <v>186</v>
      </c>
      <c r="CU1" t="s">
        <v>291</v>
      </c>
      <c r="CV1" t="s">
        <v>288</v>
      </c>
      <c r="CW1" t="s">
        <v>285</v>
      </c>
      <c r="CX1" t="s">
        <v>286</v>
      </c>
      <c r="CY1" t="s">
        <v>287</v>
      </c>
      <c r="CZ1" t="s">
        <v>275</v>
      </c>
      <c r="DA1" t="s">
        <v>268</v>
      </c>
      <c r="DB1" t="s">
        <v>289</v>
      </c>
      <c r="DC1" t="s">
        <v>189</v>
      </c>
      <c r="DD1" t="s">
        <v>192</v>
      </c>
      <c r="DE1" t="s">
        <v>195</v>
      </c>
    </row>
  </sheetData>
  <pageMargins left="0.7" right="0.7" top="0.75" bottom="0.75" header="0.3" footer="0.3"/>
  <pageSetup paperSize="1"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9"/>
  <sheetViews>
    <sheetView workbookViewId="0">
      <selection activeCell="A1" sqref="A1"/>
    </sheetView>
  </sheetViews>
  <sheetFormatPr defaultColWidth="9" defaultRowHeight="13.8"/>
  <sheetData>
    <row r="1" spans="1:14">
      <c r="A1" t="s">
        <v>22</v>
      </c>
      <c r="B1" t="s">
        <v>301</v>
      </c>
      <c r="C1" t="s">
        <v>22</v>
      </c>
      <c r="D1" t="s">
        <v>302</v>
      </c>
      <c r="E1" t="s">
        <v>303</v>
      </c>
      <c r="F1" t="s">
        <v>304</v>
      </c>
      <c r="G1" t="s">
        <v>305</v>
      </c>
      <c r="I1" t="s">
        <v>205</v>
      </c>
      <c r="J1" t="s">
        <v>205</v>
      </c>
      <c r="M1" t="s">
        <v>306</v>
      </c>
      <c r="N1" t="s">
        <v>307</v>
      </c>
    </row>
    <row r="2" spans="1:14">
      <c r="A2" t="s">
        <v>25</v>
      </c>
      <c r="B2" t="s">
        <v>301</v>
      </c>
      <c r="C2" t="s">
        <v>25</v>
      </c>
      <c r="D2" t="s">
        <v>308</v>
      </c>
      <c r="E2" t="s">
        <v>303</v>
      </c>
      <c r="F2" t="s">
        <v>304</v>
      </c>
      <c r="G2" t="s">
        <v>305</v>
      </c>
      <c r="I2" t="s">
        <v>205</v>
      </c>
      <c r="J2" t="s">
        <v>205</v>
      </c>
      <c r="M2" t="s">
        <v>306</v>
      </c>
      <c r="N2" t="s">
        <v>307</v>
      </c>
    </row>
    <row r="3" spans="1:14">
      <c r="A3" t="s">
        <v>299</v>
      </c>
      <c r="B3" t="s">
        <v>301</v>
      </c>
      <c r="C3" t="s">
        <v>299</v>
      </c>
      <c r="D3" t="s">
        <v>309</v>
      </c>
      <c r="E3" t="s">
        <v>303</v>
      </c>
      <c r="F3" t="s">
        <v>304</v>
      </c>
      <c r="G3" t="s">
        <v>305</v>
      </c>
      <c r="I3" t="s">
        <v>205</v>
      </c>
      <c r="J3" t="s">
        <v>205</v>
      </c>
      <c r="M3" t="s">
        <v>306</v>
      </c>
      <c r="N3" t="s">
        <v>307</v>
      </c>
    </row>
    <row r="4" spans="1:14">
      <c r="A4" t="s">
        <v>298</v>
      </c>
      <c r="B4" t="s">
        <v>301</v>
      </c>
      <c r="C4" t="s">
        <v>298</v>
      </c>
      <c r="D4" t="s">
        <v>310</v>
      </c>
      <c r="E4" t="s">
        <v>303</v>
      </c>
      <c r="F4" t="s">
        <v>304</v>
      </c>
      <c r="G4" t="s">
        <v>305</v>
      </c>
      <c r="I4" t="s">
        <v>205</v>
      </c>
      <c r="J4" t="s">
        <v>205</v>
      </c>
      <c r="M4" t="s">
        <v>306</v>
      </c>
      <c r="N4" t="s">
        <v>307</v>
      </c>
    </row>
    <row r="5" spans="1:14">
      <c r="A5" t="s">
        <v>31</v>
      </c>
      <c r="B5" t="s">
        <v>301</v>
      </c>
      <c r="C5" t="s">
        <v>31</v>
      </c>
      <c r="D5" t="s">
        <v>311</v>
      </c>
      <c r="E5" t="s">
        <v>303</v>
      </c>
      <c r="F5" t="s">
        <v>304</v>
      </c>
      <c r="G5" t="s">
        <v>305</v>
      </c>
      <c r="I5" t="s">
        <v>205</v>
      </c>
      <c r="J5" t="s">
        <v>205</v>
      </c>
      <c r="M5" t="s">
        <v>306</v>
      </c>
      <c r="N5" t="s">
        <v>307</v>
      </c>
    </row>
    <row r="6" spans="1:14">
      <c r="A6" t="s">
        <v>34</v>
      </c>
      <c r="B6" t="s">
        <v>301</v>
      </c>
      <c r="C6" t="s">
        <v>34</v>
      </c>
      <c r="D6" t="s">
        <v>312</v>
      </c>
      <c r="E6" t="s">
        <v>303</v>
      </c>
      <c r="F6" t="s">
        <v>304</v>
      </c>
      <c r="G6" t="s">
        <v>305</v>
      </c>
      <c r="I6" t="s">
        <v>205</v>
      </c>
      <c r="J6" t="s">
        <v>205</v>
      </c>
      <c r="M6" t="s">
        <v>306</v>
      </c>
      <c r="N6" t="s">
        <v>307</v>
      </c>
    </row>
    <row r="7" spans="1:14">
      <c r="A7" t="s">
        <v>273</v>
      </c>
      <c r="B7" t="s">
        <v>301</v>
      </c>
      <c r="C7" t="s">
        <v>273</v>
      </c>
      <c r="D7" t="s">
        <v>313</v>
      </c>
      <c r="E7" t="s">
        <v>303</v>
      </c>
      <c r="F7" t="s">
        <v>304</v>
      </c>
      <c r="G7" t="s">
        <v>305</v>
      </c>
      <c r="I7" t="s">
        <v>205</v>
      </c>
      <c r="K7" t="s">
        <v>205</v>
      </c>
      <c r="L7" t="s">
        <v>314</v>
      </c>
      <c r="M7" t="s">
        <v>306</v>
      </c>
      <c r="N7" t="s">
        <v>315</v>
      </c>
    </row>
    <row r="8" spans="1:14">
      <c r="A8" t="s">
        <v>256</v>
      </c>
      <c r="B8" t="s">
        <v>301</v>
      </c>
      <c r="C8" t="s">
        <v>256</v>
      </c>
      <c r="D8" t="s">
        <v>316</v>
      </c>
      <c r="E8" t="s">
        <v>303</v>
      </c>
      <c r="F8" t="s">
        <v>304</v>
      </c>
      <c r="G8" t="s">
        <v>305</v>
      </c>
      <c r="I8" t="s">
        <v>205</v>
      </c>
      <c r="K8" t="s">
        <v>205</v>
      </c>
      <c r="L8" t="s">
        <v>314</v>
      </c>
      <c r="M8" t="s">
        <v>306</v>
      </c>
      <c r="N8" t="s">
        <v>317</v>
      </c>
    </row>
    <row r="9" spans="1:14">
      <c r="A9" t="s">
        <v>37</v>
      </c>
      <c r="B9" t="s">
        <v>301</v>
      </c>
      <c r="C9" t="s">
        <v>37</v>
      </c>
      <c r="D9" t="s">
        <v>318</v>
      </c>
      <c r="E9" t="s">
        <v>303</v>
      </c>
      <c r="F9" t="s">
        <v>304</v>
      </c>
      <c r="G9" t="s">
        <v>305</v>
      </c>
      <c r="I9" t="s">
        <v>205</v>
      </c>
      <c r="J9" t="s">
        <v>205</v>
      </c>
      <c r="M9" t="s">
        <v>306</v>
      </c>
      <c r="N9" t="s">
        <v>307</v>
      </c>
    </row>
    <row r="10" spans="1:14">
      <c r="A10" t="s">
        <v>300</v>
      </c>
      <c r="B10" t="s">
        <v>301</v>
      </c>
      <c r="C10" t="s">
        <v>300</v>
      </c>
      <c r="D10" t="s">
        <v>319</v>
      </c>
      <c r="E10" t="s">
        <v>303</v>
      </c>
      <c r="F10" t="s">
        <v>304</v>
      </c>
      <c r="G10" t="s">
        <v>305</v>
      </c>
      <c r="I10" t="s">
        <v>205</v>
      </c>
      <c r="J10" t="s">
        <v>205</v>
      </c>
      <c r="M10" t="s">
        <v>306</v>
      </c>
      <c r="N10" t="s">
        <v>307</v>
      </c>
    </row>
    <row r="11" spans="1:14">
      <c r="A11" t="s">
        <v>43</v>
      </c>
      <c r="B11" t="s">
        <v>301</v>
      </c>
      <c r="C11" t="s">
        <v>43</v>
      </c>
      <c r="D11" t="s">
        <v>320</v>
      </c>
      <c r="E11" t="s">
        <v>303</v>
      </c>
      <c r="F11" t="s">
        <v>304</v>
      </c>
      <c r="G11" t="s">
        <v>321</v>
      </c>
      <c r="I11" t="s">
        <v>205</v>
      </c>
      <c r="J11" t="s">
        <v>205</v>
      </c>
      <c r="M11" t="s">
        <v>306</v>
      </c>
      <c r="N11" t="s">
        <v>307</v>
      </c>
    </row>
    <row r="12" spans="1:14">
      <c r="A12" t="s">
        <v>292</v>
      </c>
      <c r="B12" t="s">
        <v>301</v>
      </c>
      <c r="C12" t="s">
        <v>292</v>
      </c>
      <c r="D12" t="s">
        <v>322</v>
      </c>
      <c r="E12" t="s">
        <v>323</v>
      </c>
      <c r="F12" t="s">
        <v>324</v>
      </c>
      <c r="G12" t="s">
        <v>325</v>
      </c>
      <c r="I12" t="s">
        <v>205</v>
      </c>
      <c r="K12" t="s">
        <v>205</v>
      </c>
      <c r="L12" t="s">
        <v>314</v>
      </c>
      <c r="M12" t="s">
        <v>306</v>
      </c>
      <c r="N12" t="s">
        <v>315</v>
      </c>
    </row>
    <row r="13" spans="1:14">
      <c r="A13" t="s">
        <v>294</v>
      </c>
      <c r="B13" t="s">
        <v>301</v>
      </c>
      <c r="C13" t="s">
        <v>294</v>
      </c>
      <c r="D13" t="s">
        <v>326</v>
      </c>
      <c r="E13" t="s">
        <v>327</v>
      </c>
      <c r="F13" t="s">
        <v>304</v>
      </c>
      <c r="G13" t="s">
        <v>321</v>
      </c>
      <c r="I13" t="s">
        <v>205</v>
      </c>
      <c r="K13" t="s">
        <v>205</v>
      </c>
      <c r="L13" t="s">
        <v>314</v>
      </c>
      <c r="M13" t="s">
        <v>306</v>
      </c>
      <c r="N13" t="s">
        <v>328</v>
      </c>
    </row>
    <row r="14" spans="1:14">
      <c r="A14" t="s">
        <v>258</v>
      </c>
      <c r="B14" t="s">
        <v>301</v>
      </c>
      <c r="C14" t="s">
        <v>258</v>
      </c>
      <c r="D14" t="s">
        <v>329</v>
      </c>
      <c r="E14" t="s">
        <v>330</v>
      </c>
      <c r="F14" t="s">
        <v>331</v>
      </c>
      <c r="G14" t="s">
        <v>321</v>
      </c>
      <c r="I14" t="s">
        <v>205</v>
      </c>
      <c r="J14" t="s">
        <v>205</v>
      </c>
      <c r="M14" t="s">
        <v>306</v>
      </c>
      <c r="N14" t="s">
        <v>307</v>
      </c>
    </row>
    <row r="15" spans="1:14">
      <c r="A15" t="s">
        <v>281</v>
      </c>
      <c r="B15" t="s">
        <v>301</v>
      </c>
      <c r="C15" t="s">
        <v>281</v>
      </c>
      <c r="D15" t="s">
        <v>332</v>
      </c>
      <c r="E15" t="s">
        <v>333</v>
      </c>
      <c r="F15" t="s">
        <v>334</v>
      </c>
      <c r="G15" t="s">
        <v>335</v>
      </c>
      <c r="I15" t="s">
        <v>205</v>
      </c>
      <c r="K15" t="s">
        <v>205</v>
      </c>
      <c r="L15" t="s">
        <v>314</v>
      </c>
      <c r="M15" t="s">
        <v>336</v>
      </c>
      <c r="N15" t="s">
        <v>315</v>
      </c>
    </row>
    <row r="16" spans="1:13">
      <c r="A16" t="s">
        <v>264</v>
      </c>
      <c r="B16" t="s">
        <v>301</v>
      </c>
      <c r="C16" t="s">
        <v>264</v>
      </c>
      <c r="D16" t="s">
        <v>337</v>
      </c>
      <c r="E16" t="s">
        <v>338</v>
      </c>
      <c r="F16" t="s">
        <v>339</v>
      </c>
      <c r="G16" t="s">
        <v>305</v>
      </c>
      <c r="I16" t="s">
        <v>205</v>
      </c>
      <c r="K16" t="s">
        <v>205</v>
      </c>
      <c r="L16" t="s">
        <v>314</v>
      </c>
      <c r="M16" t="s">
        <v>340</v>
      </c>
    </row>
    <row r="17" spans="1:13">
      <c r="A17" t="s">
        <v>296</v>
      </c>
      <c r="B17" t="s">
        <v>301</v>
      </c>
      <c r="C17" t="s">
        <v>296</v>
      </c>
      <c r="D17" t="s">
        <v>341</v>
      </c>
      <c r="E17" t="s">
        <v>342</v>
      </c>
      <c r="F17" t="s">
        <v>343</v>
      </c>
      <c r="G17" t="s">
        <v>344</v>
      </c>
      <c r="I17" t="s">
        <v>205</v>
      </c>
      <c r="K17" t="s">
        <v>205</v>
      </c>
      <c r="L17" t="s">
        <v>314</v>
      </c>
      <c r="M17" t="s">
        <v>340</v>
      </c>
    </row>
    <row r="18" spans="1:13">
      <c r="A18" t="s">
        <v>282</v>
      </c>
      <c r="B18" t="s">
        <v>301</v>
      </c>
      <c r="C18" t="s">
        <v>345</v>
      </c>
      <c r="D18" t="s">
        <v>346</v>
      </c>
      <c r="E18" t="s">
        <v>347</v>
      </c>
      <c r="F18" t="s">
        <v>348</v>
      </c>
      <c r="G18" t="s">
        <v>305</v>
      </c>
      <c r="I18" t="s">
        <v>205</v>
      </c>
      <c r="K18" t="s">
        <v>205</v>
      </c>
      <c r="L18" t="s">
        <v>314</v>
      </c>
      <c r="M18" t="s">
        <v>349</v>
      </c>
    </row>
    <row r="19" spans="1:13">
      <c r="A19" t="s">
        <v>280</v>
      </c>
      <c r="B19" t="s">
        <v>301</v>
      </c>
      <c r="C19" t="s">
        <v>350</v>
      </c>
      <c r="D19" t="s">
        <v>351</v>
      </c>
      <c r="E19" t="s">
        <v>352</v>
      </c>
      <c r="F19" t="s">
        <v>353</v>
      </c>
      <c r="G19" t="s">
        <v>321</v>
      </c>
      <c r="H19" t="s">
        <v>205</v>
      </c>
      <c r="K19" t="s">
        <v>205</v>
      </c>
      <c r="L19" t="s">
        <v>354</v>
      </c>
      <c r="M19" t="s">
        <v>355</v>
      </c>
    </row>
    <row r="20" spans="1:13">
      <c r="A20" t="s">
        <v>276</v>
      </c>
      <c r="B20" t="s">
        <v>356</v>
      </c>
      <c r="C20" t="s">
        <v>276</v>
      </c>
      <c r="D20" t="s">
        <v>357</v>
      </c>
      <c r="E20" t="s">
        <v>358</v>
      </c>
      <c r="F20" t="s">
        <v>359</v>
      </c>
      <c r="G20" t="s">
        <v>321</v>
      </c>
      <c r="I20" t="s">
        <v>205</v>
      </c>
      <c r="K20" t="s">
        <v>205</v>
      </c>
      <c r="L20" t="s">
        <v>354</v>
      </c>
      <c r="M20" t="s">
        <v>360</v>
      </c>
    </row>
    <row r="21" spans="1:13">
      <c r="A21" t="s">
        <v>293</v>
      </c>
      <c r="B21" t="s">
        <v>361</v>
      </c>
      <c r="C21" t="s">
        <v>293</v>
      </c>
      <c r="D21" t="s">
        <v>362</v>
      </c>
      <c r="E21" t="s">
        <v>363</v>
      </c>
      <c r="F21" t="s">
        <v>364</v>
      </c>
      <c r="G21" t="s">
        <v>365</v>
      </c>
      <c r="H21" t="s">
        <v>205</v>
      </c>
      <c r="K21" t="s">
        <v>205</v>
      </c>
      <c r="L21" t="s">
        <v>366</v>
      </c>
      <c r="M21" t="s">
        <v>367</v>
      </c>
    </row>
    <row r="22" spans="1:13">
      <c r="A22" t="s">
        <v>274</v>
      </c>
      <c r="B22" t="s">
        <v>361</v>
      </c>
      <c r="C22" t="s">
        <v>274</v>
      </c>
      <c r="D22" t="s">
        <v>368</v>
      </c>
      <c r="E22" t="s">
        <v>369</v>
      </c>
      <c r="F22" t="s">
        <v>364</v>
      </c>
      <c r="G22" t="s">
        <v>365</v>
      </c>
      <c r="H22" t="s">
        <v>205</v>
      </c>
      <c r="K22" t="s">
        <v>205</v>
      </c>
      <c r="L22" t="s">
        <v>366</v>
      </c>
      <c r="M22" t="s">
        <v>367</v>
      </c>
    </row>
    <row r="23" spans="1:13">
      <c r="A23" t="s">
        <v>259</v>
      </c>
      <c r="B23" t="s">
        <v>370</v>
      </c>
      <c r="C23" t="s">
        <v>259</v>
      </c>
      <c r="D23" t="s">
        <v>371</v>
      </c>
      <c r="E23" t="s">
        <v>372</v>
      </c>
      <c r="F23" t="s">
        <v>373</v>
      </c>
      <c r="G23" t="s">
        <v>321</v>
      </c>
      <c r="I23" t="s">
        <v>205</v>
      </c>
      <c r="J23" t="s">
        <v>205</v>
      </c>
      <c r="M23" t="s">
        <v>374</v>
      </c>
    </row>
    <row r="24" spans="1:13">
      <c r="A24" t="s">
        <v>46</v>
      </c>
      <c r="B24" t="s">
        <v>370</v>
      </c>
      <c r="C24" t="s">
        <v>46</v>
      </c>
      <c r="D24" t="s">
        <v>375</v>
      </c>
      <c r="E24" t="s">
        <v>376</v>
      </c>
      <c r="F24" t="s">
        <v>377</v>
      </c>
      <c r="G24" t="s">
        <v>321</v>
      </c>
      <c r="I24" t="s">
        <v>205</v>
      </c>
      <c r="J24" t="s">
        <v>205</v>
      </c>
      <c r="M24" t="s">
        <v>378</v>
      </c>
    </row>
    <row r="25" spans="1:13">
      <c r="A25" t="s">
        <v>257</v>
      </c>
      <c r="B25" t="s">
        <v>370</v>
      </c>
      <c r="C25" t="s">
        <v>257</v>
      </c>
      <c r="D25" t="s">
        <v>379</v>
      </c>
      <c r="E25" t="s">
        <v>380</v>
      </c>
      <c r="F25" t="s">
        <v>381</v>
      </c>
      <c r="G25" t="s">
        <v>321</v>
      </c>
      <c r="I25" t="s">
        <v>205</v>
      </c>
      <c r="K25" t="s">
        <v>205</v>
      </c>
      <c r="L25" t="s">
        <v>366</v>
      </c>
      <c r="M25" t="s">
        <v>382</v>
      </c>
    </row>
    <row r="26" spans="1:13">
      <c r="A26" t="s">
        <v>49</v>
      </c>
      <c r="B26" t="s">
        <v>370</v>
      </c>
      <c r="C26" t="s">
        <v>49</v>
      </c>
      <c r="D26" t="s">
        <v>383</v>
      </c>
      <c r="E26" t="s">
        <v>384</v>
      </c>
      <c r="F26" t="s">
        <v>385</v>
      </c>
      <c r="G26" t="s">
        <v>321</v>
      </c>
      <c r="I26" t="s">
        <v>205</v>
      </c>
      <c r="J26" t="s">
        <v>205</v>
      </c>
      <c r="M26" t="s">
        <v>374</v>
      </c>
    </row>
    <row r="27" spans="1:13">
      <c r="A27" t="s">
        <v>52</v>
      </c>
      <c r="B27" t="s">
        <v>370</v>
      </c>
      <c r="C27" t="s">
        <v>52</v>
      </c>
      <c r="D27" t="s">
        <v>386</v>
      </c>
      <c r="E27" t="s">
        <v>387</v>
      </c>
      <c r="F27" t="s">
        <v>388</v>
      </c>
      <c r="G27" t="s">
        <v>321</v>
      </c>
      <c r="H27" t="s">
        <v>205</v>
      </c>
      <c r="J27" t="s">
        <v>205</v>
      </c>
      <c r="M27" t="s">
        <v>374</v>
      </c>
    </row>
    <row r="28" spans="1:13">
      <c r="A28" t="s">
        <v>260</v>
      </c>
      <c r="B28" t="s">
        <v>370</v>
      </c>
      <c r="C28" t="s">
        <v>260</v>
      </c>
      <c r="D28" t="s">
        <v>389</v>
      </c>
      <c r="E28" t="s">
        <v>390</v>
      </c>
      <c r="F28" t="s">
        <v>391</v>
      </c>
      <c r="G28" t="s">
        <v>321</v>
      </c>
      <c r="I28" t="s">
        <v>205</v>
      </c>
      <c r="J28" t="s">
        <v>205</v>
      </c>
      <c r="M28" t="s">
        <v>392</v>
      </c>
    </row>
    <row r="29" spans="1:14">
      <c r="A29" t="s">
        <v>55</v>
      </c>
      <c r="B29" t="s">
        <v>393</v>
      </c>
      <c r="C29" t="s">
        <v>394</v>
      </c>
      <c r="D29" t="s">
        <v>395</v>
      </c>
      <c r="E29" t="s">
        <v>396</v>
      </c>
      <c r="F29" t="s">
        <v>397</v>
      </c>
      <c r="G29" t="s">
        <v>321</v>
      </c>
      <c r="I29" t="s">
        <v>205</v>
      </c>
      <c r="J29" t="s">
        <v>205</v>
      </c>
      <c r="M29" t="s">
        <v>398</v>
      </c>
      <c r="N29" t="s">
        <v>399</v>
      </c>
    </row>
    <row r="30" spans="1:13">
      <c r="A30" t="s">
        <v>58</v>
      </c>
      <c r="B30" t="s">
        <v>400</v>
      </c>
      <c r="C30" t="s">
        <v>58</v>
      </c>
      <c r="D30" t="s">
        <v>401</v>
      </c>
      <c r="E30" t="s">
        <v>402</v>
      </c>
      <c r="F30" t="s">
        <v>403</v>
      </c>
      <c r="G30" t="s">
        <v>321</v>
      </c>
      <c r="H30" t="s">
        <v>205</v>
      </c>
      <c r="J30" t="s">
        <v>205</v>
      </c>
      <c r="M30" t="s">
        <v>404</v>
      </c>
    </row>
    <row r="31" spans="1:13">
      <c r="A31" t="s">
        <v>61</v>
      </c>
      <c r="B31" t="s">
        <v>405</v>
      </c>
      <c r="C31" t="s">
        <v>406</v>
      </c>
      <c r="D31" t="s">
        <v>407</v>
      </c>
      <c r="E31" t="s">
        <v>408</v>
      </c>
      <c r="F31" t="s">
        <v>409</v>
      </c>
      <c r="G31" t="s">
        <v>410</v>
      </c>
      <c r="I31" t="s">
        <v>205</v>
      </c>
      <c r="J31" t="s">
        <v>205</v>
      </c>
      <c r="M31" t="s">
        <v>411</v>
      </c>
    </row>
    <row r="32" spans="1:13">
      <c r="A32" t="s">
        <v>64</v>
      </c>
      <c r="B32" t="s">
        <v>405</v>
      </c>
      <c r="C32" t="s">
        <v>412</v>
      </c>
      <c r="D32" t="s">
        <v>413</v>
      </c>
      <c r="E32" t="s">
        <v>414</v>
      </c>
      <c r="F32" t="s">
        <v>415</v>
      </c>
      <c r="G32" t="s">
        <v>410</v>
      </c>
      <c r="I32" t="s">
        <v>205</v>
      </c>
      <c r="J32" t="s">
        <v>205</v>
      </c>
      <c r="M32" t="s">
        <v>411</v>
      </c>
    </row>
    <row r="33" spans="1:13">
      <c r="A33" t="s">
        <v>67</v>
      </c>
      <c r="B33" t="s">
        <v>405</v>
      </c>
      <c r="C33" t="s">
        <v>67</v>
      </c>
      <c r="D33" t="s">
        <v>416</v>
      </c>
      <c r="E33" t="s">
        <v>417</v>
      </c>
      <c r="F33" t="s">
        <v>418</v>
      </c>
      <c r="G33" t="s">
        <v>410</v>
      </c>
      <c r="I33" t="s">
        <v>205</v>
      </c>
      <c r="J33" t="s">
        <v>205</v>
      </c>
      <c r="M33" t="s">
        <v>411</v>
      </c>
    </row>
    <row r="34" spans="1:13">
      <c r="A34" t="s">
        <v>271</v>
      </c>
      <c r="B34" t="s">
        <v>405</v>
      </c>
      <c r="C34" t="s">
        <v>419</v>
      </c>
      <c r="D34" t="s">
        <v>420</v>
      </c>
      <c r="E34" t="s">
        <v>421</v>
      </c>
      <c r="F34" t="s">
        <v>422</v>
      </c>
      <c r="G34" t="s">
        <v>410</v>
      </c>
      <c r="I34" t="s">
        <v>205</v>
      </c>
      <c r="K34" t="s">
        <v>205</v>
      </c>
      <c r="L34" t="s">
        <v>423</v>
      </c>
      <c r="M34" t="s">
        <v>411</v>
      </c>
    </row>
    <row r="35" spans="1:13">
      <c r="A35" t="s">
        <v>272</v>
      </c>
      <c r="B35" t="s">
        <v>405</v>
      </c>
      <c r="C35" t="s">
        <v>272</v>
      </c>
      <c r="D35" t="s">
        <v>424</v>
      </c>
      <c r="E35" t="s">
        <v>425</v>
      </c>
      <c r="F35" t="s">
        <v>426</v>
      </c>
      <c r="G35" t="s">
        <v>410</v>
      </c>
      <c r="I35" t="s">
        <v>205</v>
      </c>
      <c r="K35" t="s">
        <v>205</v>
      </c>
      <c r="L35" t="s">
        <v>423</v>
      </c>
      <c r="M35" t="s">
        <v>411</v>
      </c>
    </row>
    <row r="36" spans="1:14">
      <c r="A36" t="s">
        <v>70</v>
      </c>
      <c r="B36" t="s">
        <v>427</v>
      </c>
      <c r="C36" t="s">
        <v>428</v>
      </c>
      <c r="D36" t="s">
        <v>429</v>
      </c>
      <c r="E36" t="s">
        <v>430</v>
      </c>
      <c r="F36" t="s">
        <v>431</v>
      </c>
      <c r="G36" t="s">
        <v>432</v>
      </c>
      <c r="H36" t="s">
        <v>205</v>
      </c>
      <c r="J36" t="s">
        <v>205</v>
      </c>
      <c r="M36" t="s">
        <v>433</v>
      </c>
      <c r="N36" t="s">
        <v>434</v>
      </c>
    </row>
    <row r="37" spans="1:14">
      <c r="A37" t="s">
        <v>73</v>
      </c>
      <c r="B37" t="s">
        <v>427</v>
      </c>
      <c r="C37" t="s">
        <v>428</v>
      </c>
      <c r="D37" t="s">
        <v>435</v>
      </c>
      <c r="E37" t="s">
        <v>430</v>
      </c>
      <c r="F37" t="s">
        <v>431</v>
      </c>
      <c r="G37" t="s">
        <v>432</v>
      </c>
      <c r="H37" t="s">
        <v>205</v>
      </c>
      <c r="J37" t="s">
        <v>205</v>
      </c>
      <c r="M37" t="s">
        <v>433</v>
      </c>
      <c r="N37" t="s">
        <v>434</v>
      </c>
    </row>
    <row r="38" spans="1:14">
      <c r="A38" t="s">
        <v>75</v>
      </c>
      <c r="B38" t="s">
        <v>427</v>
      </c>
      <c r="C38" t="s">
        <v>436</v>
      </c>
      <c r="D38" t="s">
        <v>437</v>
      </c>
      <c r="E38" t="s">
        <v>438</v>
      </c>
      <c r="F38" t="s">
        <v>439</v>
      </c>
      <c r="G38" t="s">
        <v>321</v>
      </c>
      <c r="H38" t="s">
        <v>205</v>
      </c>
      <c r="J38" t="s">
        <v>205</v>
      </c>
      <c r="M38" t="s">
        <v>433</v>
      </c>
      <c r="N38" t="s">
        <v>434</v>
      </c>
    </row>
    <row r="39" spans="1:14">
      <c r="A39" t="s">
        <v>77</v>
      </c>
      <c r="B39" t="s">
        <v>427</v>
      </c>
      <c r="C39" t="s">
        <v>436</v>
      </c>
      <c r="D39" t="s">
        <v>440</v>
      </c>
      <c r="E39" t="s">
        <v>438</v>
      </c>
      <c r="F39" t="s">
        <v>439</v>
      </c>
      <c r="G39" t="s">
        <v>321</v>
      </c>
      <c r="H39" t="s">
        <v>205</v>
      </c>
      <c r="J39" t="s">
        <v>205</v>
      </c>
      <c r="M39" t="s">
        <v>433</v>
      </c>
      <c r="N39" t="s">
        <v>434</v>
      </c>
    </row>
    <row r="40" spans="1:14">
      <c r="A40" t="s">
        <v>78</v>
      </c>
      <c r="B40" t="s">
        <v>427</v>
      </c>
      <c r="C40" t="s">
        <v>441</v>
      </c>
      <c r="D40" t="s">
        <v>442</v>
      </c>
      <c r="E40" t="s">
        <v>443</v>
      </c>
      <c r="F40" t="s">
        <v>444</v>
      </c>
      <c r="G40" t="s">
        <v>321</v>
      </c>
      <c r="H40" t="s">
        <v>205</v>
      </c>
      <c r="J40" t="s">
        <v>205</v>
      </c>
      <c r="M40" t="s">
        <v>433</v>
      </c>
      <c r="N40" t="s">
        <v>434</v>
      </c>
    </row>
    <row r="41" spans="1:14">
      <c r="A41" t="s">
        <v>80</v>
      </c>
      <c r="B41" t="s">
        <v>427</v>
      </c>
      <c r="C41" t="s">
        <v>441</v>
      </c>
      <c r="D41" t="s">
        <v>445</v>
      </c>
      <c r="E41" t="s">
        <v>443</v>
      </c>
      <c r="F41" t="s">
        <v>444</v>
      </c>
      <c r="G41" t="s">
        <v>321</v>
      </c>
      <c r="H41" t="s">
        <v>205</v>
      </c>
      <c r="J41" t="s">
        <v>205</v>
      </c>
      <c r="M41" t="s">
        <v>433</v>
      </c>
      <c r="N41" t="s">
        <v>434</v>
      </c>
    </row>
    <row r="42" spans="1:13">
      <c r="A42" t="s">
        <v>81</v>
      </c>
      <c r="B42" t="s">
        <v>427</v>
      </c>
      <c r="C42" t="s">
        <v>441</v>
      </c>
      <c r="D42" t="s">
        <v>446</v>
      </c>
      <c r="E42" t="s">
        <v>447</v>
      </c>
      <c r="F42" t="s">
        <v>448</v>
      </c>
      <c r="G42" t="s">
        <v>321</v>
      </c>
      <c r="H42" t="s">
        <v>205</v>
      </c>
      <c r="J42" t="s">
        <v>205</v>
      </c>
      <c r="M42" t="s">
        <v>449</v>
      </c>
    </row>
    <row r="43" spans="1:13">
      <c r="A43" t="s">
        <v>83</v>
      </c>
      <c r="B43" t="s">
        <v>427</v>
      </c>
      <c r="C43" t="s">
        <v>441</v>
      </c>
      <c r="D43" t="s">
        <v>450</v>
      </c>
      <c r="E43" t="s">
        <v>447</v>
      </c>
      <c r="F43" t="s">
        <v>451</v>
      </c>
      <c r="G43" t="s">
        <v>321</v>
      </c>
      <c r="H43" t="s">
        <v>205</v>
      </c>
      <c r="J43" t="s">
        <v>205</v>
      </c>
      <c r="M43" t="s">
        <v>449</v>
      </c>
    </row>
    <row r="44" spans="1:14">
      <c r="A44" t="s">
        <v>85</v>
      </c>
      <c r="B44" t="s">
        <v>427</v>
      </c>
      <c r="C44" t="s">
        <v>441</v>
      </c>
      <c r="D44" t="s">
        <v>452</v>
      </c>
      <c r="E44" t="s">
        <v>443</v>
      </c>
      <c r="F44" t="s">
        <v>444</v>
      </c>
      <c r="G44" t="s">
        <v>321</v>
      </c>
      <c r="H44" t="s">
        <v>205</v>
      </c>
      <c r="J44" t="s">
        <v>205</v>
      </c>
      <c r="M44" t="s">
        <v>433</v>
      </c>
      <c r="N44" t="s">
        <v>434</v>
      </c>
    </row>
    <row r="45" spans="1:14">
      <c r="A45" t="s">
        <v>87</v>
      </c>
      <c r="B45" t="s">
        <v>427</v>
      </c>
      <c r="C45" t="s">
        <v>441</v>
      </c>
      <c r="D45" t="s">
        <v>453</v>
      </c>
      <c r="E45" t="s">
        <v>443</v>
      </c>
      <c r="F45" t="s">
        <v>444</v>
      </c>
      <c r="G45" t="s">
        <v>321</v>
      </c>
      <c r="H45" t="s">
        <v>205</v>
      </c>
      <c r="J45" t="s">
        <v>205</v>
      </c>
      <c r="M45" t="s">
        <v>433</v>
      </c>
      <c r="N45" t="s">
        <v>434</v>
      </c>
    </row>
    <row r="46" spans="1:14">
      <c r="A46" t="s">
        <v>266</v>
      </c>
      <c r="B46" t="s">
        <v>427</v>
      </c>
      <c r="C46" t="s">
        <v>441</v>
      </c>
      <c r="D46" t="s">
        <v>454</v>
      </c>
      <c r="E46" t="s">
        <v>443</v>
      </c>
      <c r="F46" t="s">
        <v>444</v>
      </c>
      <c r="G46" t="s">
        <v>321</v>
      </c>
      <c r="H46" t="s">
        <v>205</v>
      </c>
      <c r="K46" t="s">
        <v>205</v>
      </c>
      <c r="L46" t="s">
        <v>423</v>
      </c>
      <c r="M46" t="s">
        <v>455</v>
      </c>
      <c r="N46" t="s">
        <v>315</v>
      </c>
    </row>
    <row r="47" spans="1:14">
      <c r="A47" t="s">
        <v>279</v>
      </c>
      <c r="B47" t="s">
        <v>427</v>
      </c>
      <c r="C47" t="s">
        <v>441</v>
      </c>
      <c r="D47" t="s">
        <v>456</v>
      </c>
      <c r="E47" t="s">
        <v>443</v>
      </c>
      <c r="F47" t="s">
        <v>444</v>
      </c>
      <c r="G47" t="s">
        <v>321</v>
      </c>
      <c r="H47" t="s">
        <v>205</v>
      </c>
      <c r="K47" t="s">
        <v>205</v>
      </c>
      <c r="L47" t="s">
        <v>423</v>
      </c>
      <c r="M47" t="s">
        <v>455</v>
      </c>
      <c r="N47" t="s">
        <v>315</v>
      </c>
    </row>
    <row r="48" spans="1:14">
      <c r="A48" t="s">
        <v>89</v>
      </c>
      <c r="B48" t="s">
        <v>427</v>
      </c>
      <c r="C48" t="s">
        <v>457</v>
      </c>
      <c r="D48" t="s">
        <v>458</v>
      </c>
      <c r="E48" t="s">
        <v>459</v>
      </c>
      <c r="F48" t="s">
        <v>460</v>
      </c>
      <c r="G48" t="s">
        <v>432</v>
      </c>
      <c r="H48" t="s">
        <v>205</v>
      </c>
      <c r="J48" t="s">
        <v>205</v>
      </c>
      <c r="M48" t="s">
        <v>433</v>
      </c>
      <c r="N48" t="s">
        <v>434</v>
      </c>
    </row>
    <row r="49" spans="1:14">
      <c r="A49" t="s">
        <v>91</v>
      </c>
      <c r="B49" t="s">
        <v>427</v>
      </c>
      <c r="C49" t="s">
        <v>457</v>
      </c>
      <c r="D49" t="s">
        <v>461</v>
      </c>
      <c r="E49" t="s">
        <v>459</v>
      </c>
      <c r="F49" t="s">
        <v>460</v>
      </c>
      <c r="G49" t="s">
        <v>432</v>
      </c>
      <c r="H49" t="s">
        <v>205</v>
      </c>
      <c r="J49" t="s">
        <v>205</v>
      </c>
      <c r="M49" t="s">
        <v>433</v>
      </c>
      <c r="N49" t="s">
        <v>434</v>
      </c>
    </row>
    <row r="50" spans="1:14">
      <c r="A50" t="s">
        <v>92</v>
      </c>
      <c r="B50" t="s">
        <v>427</v>
      </c>
      <c r="C50" t="s">
        <v>462</v>
      </c>
      <c r="D50" t="s">
        <v>463</v>
      </c>
      <c r="E50" t="s">
        <v>459</v>
      </c>
      <c r="F50" t="s">
        <v>464</v>
      </c>
      <c r="G50" t="s">
        <v>432</v>
      </c>
      <c r="H50" t="s">
        <v>205</v>
      </c>
      <c r="J50" t="s">
        <v>205</v>
      </c>
      <c r="M50" t="s">
        <v>433</v>
      </c>
      <c r="N50" t="s">
        <v>434</v>
      </c>
    </row>
    <row r="51" spans="1:14">
      <c r="A51" t="s">
        <v>95</v>
      </c>
      <c r="B51" t="s">
        <v>427</v>
      </c>
      <c r="C51" t="s">
        <v>462</v>
      </c>
      <c r="D51" t="s">
        <v>465</v>
      </c>
      <c r="E51" t="s">
        <v>459</v>
      </c>
      <c r="F51" t="s">
        <v>464</v>
      </c>
      <c r="G51" t="s">
        <v>432</v>
      </c>
      <c r="H51" t="s">
        <v>205</v>
      </c>
      <c r="J51" t="s">
        <v>205</v>
      </c>
      <c r="M51" t="s">
        <v>433</v>
      </c>
      <c r="N51" t="s">
        <v>434</v>
      </c>
    </row>
    <row r="52" spans="1:14">
      <c r="A52" t="s">
        <v>97</v>
      </c>
      <c r="B52" t="s">
        <v>427</v>
      </c>
      <c r="C52" t="s">
        <v>466</v>
      </c>
      <c r="D52" t="s">
        <v>467</v>
      </c>
      <c r="E52" t="s">
        <v>459</v>
      </c>
      <c r="F52" t="s">
        <v>468</v>
      </c>
      <c r="G52" t="s">
        <v>321</v>
      </c>
      <c r="H52" t="s">
        <v>205</v>
      </c>
      <c r="J52" t="s">
        <v>205</v>
      </c>
      <c r="M52" t="s">
        <v>433</v>
      </c>
      <c r="N52" t="s">
        <v>434</v>
      </c>
    </row>
    <row r="53" spans="1:14">
      <c r="A53" t="s">
        <v>100</v>
      </c>
      <c r="B53" t="s">
        <v>427</v>
      </c>
      <c r="C53" t="s">
        <v>466</v>
      </c>
      <c r="D53" t="s">
        <v>469</v>
      </c>
      <c r="E53" t="s">
        <v>459</v>
      </c>
      <c r="F53" t="s">
        <v>468</v>
      </c>
      <c r="G53" t="s">
        <v>321</v>
      </c>
      <c r="H53" t="s">
        <v>205</v>
      </c>
      <c r="J53" t="s">
        <v>205</v>
      </c>
      <c r="M53" t="s">
        <v>433</v>
      </c>
      <c r="N53" t="s">
        <v>434</v>
      </c>
    </row>
    <row r="54" spans="1:14">
      <c r="A54" t="s">
        <v>101</v>
      </c>
      <c r="B54" t="s">
        <v>427</v>
      </c>
      <c r="C54" t="s">
        <v>101</v>
      </c>
      <c r="D54" t="s">
        <v>470</v>
      </c>
      <c r="E54" t="s">
        <v>471</v>
      </c>
      <c r="F54" t="s">
        <v>472</v>
      </c>
      <c r="G54" t="s">
        <v>321</v>
      </c>
      <c r="H54" t="s">
        <v>205</v>
      </c>
      <c r="J54" t="s">
        <v>205</v>
      </c>
      <c r="M54" t="s">
        <v>433</v>
      </c>
      <c r="N54" t="s">
        <v>434</v>
      </c>
    </row>
    <row r="55" spans="1:14">
      <c r="A55" t="s">
        <v>104</v>
      </c>
      <c r="B55" t="s">
        <v>427</v>
      </c>
      <c r="C55" t="s">
        <v>104</v>
      </c>
      <c r="D55" t="s">
        <v>473</v>
      </c>
      <c r="E55" t="s">
        <v>474</v>
      </c>
      <c r="F55" t="s">
        <v>475</v>
      </c>
      <c r="G55" t="s">
        <v>432</v>
      </c>
      <c r="I55" t="s">
        <v>205</v>
      </c>
      <c r="J55" t="s">
        <v>205</v>
      </c>
      <c r="M55" t="s">
        <v>433</v>
      </c>
      <c r="N55" t="s">
        <v>434</v>
      </c>
    </row>
    <row r="56" spans="1:14">
      <c r="A56" t="s">
        <v>267</v>
      </c>
      <c r="B56" t="s">
        <v>427</v>
      </c>
      <c r="C56" t="s">
        <v>476</v>
      </c>
      <c r="D56" t="s">
        <v>477</v>
      </c>
      <c r="E56" t="s">
        <v>478</v>
      </c>
      <c r="F56" t="s">
        <v>479</v>
      </c>
      <c r="G56" t="s">
        <v>432</v>
      </c>
      <c r="H56" t="s">
        <v>205</v>
      </c>
      <c r="K56" t="s">
        <v>205</v>
      </c>
      <c r="L56" t="s">
        <v>423</v>
      </c>
      <c r="M56" t="s">
        <v>455</v>
      </c>
      <c r="N56" t="s">
        <v>315</v>
      </c>
    </row>
    <row r="57" spans="1:14">
      <c r="A57" t="s">
        <v>297</v>
      </c>
      <c r="B57" t="s">
        <v>427</v>
      </c>
      <c r="C57" t="s">
        <v>480</v>
      </c>
      <c r="D57" t="s">
        <v>481</v>
      </c>
      <c r="E57" t="s">
        <v>482</v>
      </c>
      <c r="F57" t="s">
        <v>483</v>
      </c>
      <c r="G57" t="s">
        <v>484</v>
      </c>
      <c r="H57" t="s">
        <v>205</v>
      </c>
      <c r="K57" t="s">
        <v>205</v>
      </c>
      <c r="L57" t="s">
        <v>423</v>
      </c>
      <c r="M57" t="s">
        <v>455</v>
      </c>
      <c r="N57" t="s">
        <v>315</v>
      </c>
    </row>
    <row r="58" spans="1:14">
      <c r="A58" t="s">
        <v>278</v>
      </c>
      <c r="B58" t="s">
        <v>427</v>
      </c>
      <c r="C58" t="s">
        <v>278</v>
      </c>
      <c r="D58" t="s">
        <v>485</v>
      </c>
      <c r="E58" t="s">
        <v>486</v>
      </c>
      <c r="F58" t="s">
        <v>487</v>
      </c>
      <c r="G58" t="s">
        <v>432</v>
      </c>
      <c r="H58" t="s">
        <v>205</v>
      </c>
      <c r="K58" t="s">
        <v>205</v>
      </c>
      <c r="L58" t="s">
        <v>423</v>
      </c>
      <c r="M58" t="s">
        <v>455</v>
      </c>
      <c r="N58" t="s">
        <v>315</v>
      </c>
    </row>
    <row r="59" spans="1:13">
      <c r="A59" t="s">
        <v>262</v>
      </c>
      <c r="B59" t="s">
        <v>427</v>
      </c>
      <c r="C59" t="s">
        <v>488</v>
      </c>
      <c r="D59" t="s">
        <v>489</v>
      </c>
      <c r="E59" t="s">
        <v>490</v>
      </c>
      <c r="F59" t="s">
        <v>491</v>
      </c>
      <c r="G59" t="s">
        <v>321</v>
      </c>
      <c r="I59" t="s">
        <v>205</v>
      </c>
      <c r="J59" t="s">
        <v>205</v>
      </c>
      <c r="M59" t="s">
        <v>455</v>
      </c>
    </row>
    <row r="60" spans="1:13">
      <c r="A60" t="s">
        <v>107</v>
      </c>
      <c r="B60" t="s">
        <v>427</v>
      </c>
      <c r="C60" t="s">
        <v>107</v>
      </c>
      <c r="D60" t="s">
        <v>492</v>
      </c>
      <c r="E60" t="s">
        <v>493</v>
      </c>
      <c r="F60" t="s">
        <v>494</v>
      </c>
      <c r="G60" t="s">
        <v>495</v>
      </c>
      <c r="H60" t="s">
        <v>205</v>
      </c>
      <c r="J60" t="s">
        <v>205</v>
      </c>
      <c r="M60" t="s">
        <v>496</v>
      </c>
    </row>
    <row r="61" spans="1:13">
      <c r="A61" t="s">
        <v>110</v>
      </c>
      <c r="B61" t="s">
        <v>427</v>
      </c>
      <c r="C61" t="s">
        <v>110</v>
      </c>
      <c r="D61" t="s">
        <v>497</v>
      </c>
      <c r="E61" t="s">
        <v>493</v>
      </c>
      <c r="F61" t="s">
        <v>498</v>
      </c>
      <c r="G61" t="s">
        <v>495</v>
      </c>
      <c r="H61" t="s">
        <v>205</v>
      </c>
      <c r="J61" t="s">
        <v>205</v>
      </c>
      <c r="M61" t="s">
        <v>496</v>
      </c>
    </row>
    <row r="62" spans="1:13">
      <c r="A62" t="s">
        <v>270</v>
      </c>
      <c r="B62" t="s">
        <v>427</v>
      </c>
      <c r="C62" t="s">
        <v>270</v>
      </c>
      <c r="D62" t="s">
        <v>499</v>
      </c>
      <c r="E62" t="s">
        <v>500</v>
      </c>
      <c r="F62" t="s">
        <v>501</v>
      </c>
      <c r="G62" t="s">
        <v>321</v>
      </c>
      <c r="I62" t="s">
        <v>205</v>
      </c>
      <c r="J62" t="s">
        <v>205</v>
      </c>
      <c r="M62" t="s">
        <v>502</v>
      </c>
    </row>
    <row r="63" spans="1:13">
      <c r="A63" t="s">
        <v>112</v>
      </c>
      <c r="B63" t="s">
        <v>427</v>
      </c>
      <c r="C63" t="s">
        <v>112</v>
      </c>
      <c r="D63" t="s">
        <v>112</v>
      </c>
      <c r="E63" t="s">
        <v>503</v>
      </c>
      <c r="F63" t="s">
        <v>504</v>
      </c>
      <c r="G63" t="s">
        <v>321</v>
      </c>
      <c r="I63" t="s">
        <v>205</v>
      </c>
      <c r="J63" t="s">
        <v>205</v>
      </c>
      <c r="M63" t="s">
        <v>502</v>
      </c>
    </row>
    <row r="64" spans="1:13">
      <c r="A64" t="s">
        <v>115</v>
      </c>
      <c r="B64" t="s">
        <v>427</v>
      </c>
      <c r="C64" t="s">
        <v>115</v>
      </c>
      <c r="D64" t="s">
        <v>505</v>
      </c>
      <c r="E64" t="s">
        <v>503</v>
      </c>
      <c r="F64" t="s">
        <v>506</v>
      </c>
      <c r="G64" t="s">
        <v>325</v>
      </c>
      <c r="I64" t="s">
        <v>205</v>
      </c>
      <c r="J64" t="s">
        <v>205</v>
      </c>
      <c r="M64" t="s">
        <v>502</v>
      </c>
    </row>
    <row r="65" spans="1:13">
      <c r="A65" t="s">
        <v>118</v>
      </c>
      <c r="B65" t="s">
        <v>427</v>
      </c>
      <c r="C65" t="s">
        <v>118</v>
      </c>
      <c r="D65" t="s">
        <v>507</v>
      </c>
      <c r="E65" t="s">
        <v>508</v>
      </c>
      <c r="F65" t="s">
        <v>509</v>
      </c>
      <c r="G65" t="s">
        <v>321</v>
      </c>
      <c r="H65" t="s">
        <v>205</v>
      </c>
      <c r="J65" t="s">
        <v>205</v>
      </c>
      <c r="M65" t="s">
        <v>449</v>
      </c>
    </row>
    <row r="66" spans="1:14">
      <c r="A66" t="s">
        <v>121</v>
      </c>
      <c r="B66" t="s">
        <v>510</v>
      </c>
      <c r="C66" t="s">
        <v>121</v>
      </c>
      <c r="D66" t="s">
        <v>511</v>
      </c>
      <c r="E66" t="s">
        <v>512</v>
      </c>
      <c r="F66" t="s">
        <v>513</v>
      </c>
      <c r="G66" t="s">
        <v>218</v>
      </c>
      <c r="I66" t="s">
        <v>205</v>
      </c>
      <c r="J66" t="s">
        <v>205</v>
      </c>
      <c r="M66" t="s">
        <v>514</v>
      </c>
      <c r="N66" t="s">
        <v>515</v>
      </c>
    </row>
    <row r="67" spans="1:14">
      <c r="A67" t="s">
        <v>124</v>
      </c>
      <c r="B67" t="s">
        <v>510</v>
      </c>
      <c r="C67" t="s">
        <v>124</v>
      </c>
      <c r="D67" t="s">
        <v>516</v>
      </c>
      <c r="E67" t="s">
        <v>517</v>
      </c>
      <c r="F67" t="s">
        <v>518</v>
      </c>
      <c r="G67" t="s">
        <v>519</v>
      </c>
      <c r="I67" t="s">
        <v>205</v>
      </c>
      <c r="J67" t="s">
        <v>205</v>
      </c>
      <c r="M67" t="s">
        <v>514</v>
      </c>
      <c r="N67" t="s">
        <v>515</v>
      </c>
    </row>
    <row r="68" spans="1:14">
      <c r="A68" t="s">
        <v>127</v>
      </c>
      <c r="B68" t="s">
        <v>510</v>
      </c>
      <c r="C68" t="s">
        <v>127</v>
      </c>
      <c r="D68" t="s">
        <v>520</v>
      </c>
      <c r="E68" t="s">
        <v>521</v>
      </c>
      <c r="F68" t="s">
        <v>522</v>
      </c>
      <c r="G68" t="s">
        <v>523</v>
      </c>
      <c r="I68" t="s">
        <v>205</v>
      </c>
      <c r="J68" t="s">
        <v>205</v>
      </c>
      <c r="M68" t="s">
        <v>514</v>
      </c>
      <c r="N68" t="s">
        <v>515</v>
      </c>
    </row>
    <row r="69" spans="1:13">
      <c r="A69" t="s">
        <v>265</v>
      </c>
      <c r="B69" t="s">
        <v>524</v>
      </c>
      <c r="C69" t="s">
        <v>265</v>
      </c>
      <c r="D69" t="s">
        <v>525</v>
      </c>
      <c r="E69" t="s">
        <v>526</v>
      </c>
      <c r="F69" t="s">
        <v>527</v>
      </c>
      <c r="G69" t="s">
        <v>321</v>
      </c>
      <c r="H69" t="s">
        <v>205</v>
      </c>
      <c r="J69" t="s">
        <v>205</v>
      </c>
      <c r="M69" t="s">
        <v>528</v>
      </c>
    </row>
    <row r="70" spans="1:13">
      <c r="A70" t="s">
        <v>130</v>
      </c>
      <c r="B70" t="s">
        <v>524</v>
      </c>
      <c r="C70" t="s">
        <v>130</v>
      </c>
      <c r="D70" t="s">
        <v>529</v>
      </c>
      <c r="E70" t="s">
        <v>526</v>
      </c>
      <c r="F70" t="s">
        <v>530</v>
      </c>
      <c r="G70" t="s">
        <v>321</v>
      </c>
      <c r="H70" t="s">
        <v>205</v>
      </c>
      <c r="J70" t="s">
        <v>205</v>
      </c>
      <c r="M70" t="s">
        <v>531</v>
      </c>
    </row>
    <row r="71" spans="1:13">
      <c r="A71" t="s">
        <v>133</v>
      </c>
      <c r="B71" t="s">
        <v>524</v>
      </c>
      <c r="C71" t="s">
        <v>532</v>
      </c>
      <c r="D71" t="s">
        <v>133</v>
      </c>
      <c r="E71" t="s">
        <v>533</v>
      </c>
      <c r="F71" t="s">
        <v>534</v>
      </c>
      <c r="G71" t="s">
        <v>365</v>
      </c>
      <c r="H71" t="s">
        <v>205</v>
      </c>
      <c r="J71" t="s">
        <v>205</v>
      </c>
      <c r="M71" t="s">
        <v>535</v>
      </c>
    </row>
    <row r="72" spans="1:13">
      <c r="A72" t="s">
        <v>136</v>
      </c>
      <c r="B72" t="s">
        <v>524</v>
      </c>
      <c r="C72" t="s">
        <v>536</v>
      </c>
      <c r="D72" t="s">
        <v>537</v>
      </c>
      <c r="E72" t="s">
        <v>538</v>
      </c>
      <c r="F72" t="s">
        <v>539</v>
      </c>
      <c r="G72" t="s">
        <v>321</v>
      </c>
      <c r="H72" t="s">
        <v>205</v>
      </c>
      <c r="J72" t="s">
        <v>205</v>
      </c>
      <c r="M72" t="s">
        <v>531</v>
      </c>
    </row>
    <row r="73" spans="1:13">
      <c r="A73" t="s">
        <v>139</v>
      </c>
      <c r="B73" t="s">
        <v>540</v>
      </c>
      <c r="C73" t="s">
        <v>541</v>
      </c>
      <c r="D73" t="s">
        <v>542</v>
      </c>
      <c r="E73" t="s">
        <v>543</v>
      </c>
      <c r="F73" t="s">
        <v>544</v>
      </c>
      <c r="G73" t="s">
        <v>545</v>
      </c>
      <c r="I73" t="s">
        <v>205</v>
      </c>
      <c r="J73" t="s">
        <v>205</v>
      </c>
      <c r="M73" t="s">
        <v>546</v>
      </c>
    </row>
    <row r="74" spans="1:13">
      <c r="A74" t="s">
        <v>142</v>
      </c>
      <c r="B74" t="s">
        <v>540</v>
      </c>
      <c r="C74" t="s">
        <v>547</v>
      </c>
      <c r="D74" t="s">
        <v>548</v>
      </c>
      <c r="E74" t="s">
        <v>543</v>
      </c>
      <c r="F74" t="s">
        <v>544</v>
      </c>
      <c r="G74" t="s">
        <v>545</v>
      </c>
      <c r="I74" t="s">
        <v>205</v>
      </c>
      <c r="J74" t="s">
        <v>205</v>
      </c>
      <c r="M74" t="s">
        <v>546</v>
      </c>
    </row>
    <row r="75" spans="1:13">
      <c r="A75" t="s">
        <v>144</v>
      </c>
      <c r="B75" t="s">
        <v>540</v>
      </c>
      <c r="C75" t="s">
        <v>547</v>
      </c>
      <c r="D75" t="s">
        <v>549</v>
      </c>
      <c r="E75" t="s">
        <v>543</v>
      </c>
      <c r="F75" t="s">
        <v>544</v>
      </c>
      <c r="G75" t="s">
        <v>545</v>
      </c>
      <c r="I75" t="s">
        <v>205</v>
      </c>
      <c r="J75" t="s">
        <v>205</v>
      </c>
      <c r="M75" t="s">
        <v>550</v>
      </c>
    </row>
    <row r="76" spans="1:13">
      <c r="A76" t="s">
        <v>146</v>
      </c>
      <c r="B76" t="s">
        <v>551</v>
      </c>
      <c r="C76" t="s">
        <v>146</v>
      </c>
      <c r="D76" t="s">
        <v>552</v>
      </c>
      <c r="E76" t="s">
        <v>553</v>
      </c>
      <c r="F76" t="s">
        <v>554</v>
      </c>
      <c r="G76" t="s">
        <v>321</v>
      </c>
      <c r="H76" t="s">
        <v>205</v>
      </c>
      <c r="J76" t="s">
        <v>205</v>
      </c>
      <c r="M76" t="s">
        <v>555</v>
      </c>
    </row>
    <row r="77" spans="1:13">
      <c r="A77" t="s">
        <v>149</v>
      </c>
      <c r="B77" t="s">
        <v>551</v>
      </c>
      <c r="C77" t="s">
        <v>149</v>
      </c>
      <c r="D77" t="s">
        <v>556</v>
      </c>
      <c r="E77" t="s">
        <v>553</v>
      </c>
      <c r="F77" t="s">
        <v>554</v>
      </c>
      <c r="G77" t="s">
        <v>321</v>
      </c>
      <c r="H77" t="s">
        <v>205</v>
      </c>
      <c r="J77" t="s">
        <v>205</v>
      </c>
      <c r="M77" t="s">
        <v>555</v>
      </c>
    </row>
    <row r="78" spans="1:13">
      <c r="A78" t="s">
        <v>151</v>
      </c>
      <c r="B78" t="s">
        <v>551</v>
      </c>
      <c r="C78" t="s">
        <v>151</v>
      </c>
      <c r="D78" t="s">
        <v>557</v>
      </c>
      <c r="E78" t="s">
        <v>553</v>
      </c>
      <c r="F78" t="s">
        <v>554</v>
      </c>
      <c r="G78" t="s">
        <v>321</v>
      </c>
      <c r="H78" t="s">
        <v>205</v>
      </c>
      <c r="J78" t="s">
        <v>205</v>
      </c>
      <c r="M78" t="s">
        <v>555</v>
      </c>
    </row>
    <row r="79" spans="1:13">
      <c r="A79" t="s">
        <v>153</v>
      </c>
      <c r="B79" t="s">
        <v>551</v>
      </c>
      <c r="C79" t="s">
        <v>153</v>
      </c>
      <c r="D79" t="s">
        <v>558</v>
      </c>
      <c r="E79" t="s">
        <v>559</v>
      </c>
      <c r="F79" t="s">
        <v>560</v>
      </c>
      <c r="G79" t="s">
        <v>321</v>
      </c>
      <c r="H79" t="s">
        <v>205</v>
      </c>
      <c r="J79" t="s">
        <v>205</v>
      </c>
      <c r="M79" t="s">
        <v>555</v>
      </c>
    </row>
    <row r="80" spans="1:13">
      <c r="A80" t="s">
        <v>156</v>
      </c>
      <c r="B80" t="s">
        <v>551</v>
      </c>
      <c r="C80" t="s">
        <v>156</v>
      </c>
      <c r="D80" t="s">
        <v>561</v>
      </c>
      <c r="E80" t="s">
        <v>562</v>
      </c>
      <c r="F80" t="s">
        <v>563</v>
      </c>
      <c r="G80" t="s">
        <v>321</v>
      </c>
      <c r="H80" t="s">
        <v>205</v>
      </c>
      <c r="J80" t="s">
        <v>205</v>
      </c>
      <c r="M80" t="s">
        <v>564</v>
      </c>
    </row>
    <row r="81" spans="1:13">
      <c r="A81" t="s">
        <v>277</v>
      </c>
      <c r="B81" t="s">
        <v>551</v>
      </c>
      <c r="C81" t="s">
        <v>277</v>
      </c>
      <c r="D81" t="s">
        <v>565</v>
      </c>
      <c r="E81" t="s">
        <v>566</v>
      </c>
      <c r="F81" t="s">
        <v>567</v>
      </c>
      <c r="G81" t="s">
        <v>321</v>
      </c>
      <c r="H81" t="s">
        <v>205</v>
      </c>
      <c r="K81" t="s">
        <v>205</v>
      </c>
      <c r="L81" t="s">
        <v>314</v>
      </c>
      <c r="M81" t="s">
        <v>568</v>
      </c>
    </row>
    <row r="82" spans="1:13">
      <c r="A82" t="s">
        <v>263</v>
      </c>
      <c r="B82" t="s">
        <v>551</v>
      </c>
      <c r="C82" t="s">
        <v>263</v>
      </c>
      <c r="D82" t="s">
        <v>569</v>
      </c>
      <c r="E82" t="s">
        <v>570</v>
      </c>
      <c r="F82" t="s">
        <v>571</v>
      </c>
      <c r="G82" t="s">
        <v>321</v>
      </c>
      <c r="H82" t="s">
        <v>205</v>
      </c>
      <c r="K82" t="s">
        <v>205</v>
      </c>
      <c r="L82" t="s">
        <v>314</v>
      </c>
      <c r="M82" t="s">
        <v>555</v>
      </c>
    </row>
    <row r="83" spans="1:13">
      <c r="A83" t="s">
        <v>159</v>
      </c>
      <c r="B83" t="s">
        <v>551</v>
      </c>
      <c r="C83" t="s">
        <v>159</v>
      </c>
      <c r="D83" t="s">
        <v>572</v>
      </c>
      <c r="E83" t="s">
        <v>573</v>
      </c>
      <c r="F83" t="s">
        <v>574</v>
      </c>
      <c r="G83" t="s">
        <v>321</v>
      </c>
      <c r="H83" t="s">
        <v>205</v>
      </c>
      <c r="J83" t="s">
        <v>205</v>
      </c>
      <c r="M83" t="s">
        <v>575</v>
      </c>
    </row>
    <row r="84" spans="1:13">
      <c r="A84" t="s">
        <v>295</v>
      </c>
      <c r="B84" t="s">
        <v>551</v>
      </c>
      <c r="C84" t="s">
        <v>295</v>
      </c>
      <c r="D84" t="s">
        <v>576</v>
      </c>
      <c r="E84" t="s">
        <v>577</v>
      </c>
      <c r="F84" t="s">
        <v>578</v>
      </c>
      <c r="G84" t="s">
        <v>579</v>
      </c>
      <c r="H84" t="s">
        <v>205</v>
      </c>
      <c r="J84" t="s">
        <v>205</v>
      </c>
      <c r="M84" t="s">
        <v>580</v>
      </c>
    </row>
    <row r="85" spans="1:13">
      <c r="A85" t="s">
        <v>269</v>
      </c>
      <c r="B85" t="s">
        <v>551</v>
      </c>
      <c r="C85" t="s">
        <v>269</v>
      </c>
      <c r="D85" t="s">
        <v>581</v>
      </c>
      <c r="E85" t="s">
        <v>582</v>
      </c>
      <c r="F85" t="s">
        <v>583</v>
      </c>
      <c r="G85" t="s">
        <v>321</v>
      </c>
      <c r="H85" t="s">
        <v>205</v>
      </c>
      <c r="J85" t="s">
        <v>205</v>
      </c>
      <c r="M85" t="s">
        <v>580</v>
      </c>
    </row>
    <row r="86" spans="1:13">
      <c r="A86" t="s">
        <v>284</v>
      </c>
      <c r="B86" t="s">
        <v>551</v>
      </c>
      <c r="C86" t="s">
        <v>284</v>
      </c>
      <c r="D86" t="s">
        <v>584</v>
      </c>
      <c r="E86" t="s">
        <v>585</v>
      </c>
      <c r="F86" t="s">
        <v>586</v>
      </c>
      <c r="G86" t="s">
        <v>321</v>
      </c>
      <c r="H86" t="s">
        <v>205</v>
      </c>
      <c r="J86" t="s">
        <v>205</v>
      </c>
      <c r="M86" t="s">
        <v>580</v>
      </c>
    </row>
    <row r="87" spans="1:13">
      <c r="A87" t="s">
        <v>261</v>
      </c>
      <c r="B87" t="s">
        <v>551</v>
      </c>
      <c r="C87" t="s">
        <v>261</v>
      </c>
      <c r="D87" t="s">
        <v>587</v>
      </c>
      <c r="E87" t="s">
        <v>588</v>
      </c>
      <c r="F87" t="s">
        <v>589</v>
      </c>
      <c r="G87" t="s">
        <v>321</v>
      </c>
      <c r="H87" t="s">
        <v>205</v>
      </c>
      <c r="K87" t="s">
        <v>205</v>
      </c>
      <c r="L87" t="s">
        <v>354</v>
      </c>
      <c r="M87" t="s">
        <v>580</v>
      </c>
    </row>
    <row r="88" spans="1:13">
      <c r="A88" t="s">
        <v>165</v>
      </c>
      <c r="B88" t="s">
        <v>551</v>
      </c>
      <c r="C88" t="s">
        <v>165</v>
      </c>
      <c r="D88" t="s">
        <v>590</v>
      </c>
      <c r="E88" t="s">
        <v>591</v>
      </c>
      <c r="F88" t="s">
        <v>592</v>
      </c>
      <c r="G88" t="s">
        <v>321</v>
      </c>
      <c r="I88" t="s">
        <v>205</v>
      </c>
      <c r="J88" t="s">
        <v>205</v>
      </c>
      <c r="M88" t="s">
        <v>555</v>
      </c>
    </row>
    <row r="89" spans="1:13">
      <c r="A89" t="s">
        <v>168</v>
      </c>
      <c r="B89" t="s">
        <v>551</v>
      </c>
      <c r="C89" t="s">
        <v>168</v>
      </c>
      <c r="D89" t="s">
        <v>593</v>
      </c>
      <c r="E89" t="s">
        <v>591</v>
      </c>
      <c r="F89" t="s">
        <v>594</v>
      </c>
      <c r="G89" t="s">
        <v>321</v>
      </c>
      <c r="I89" t="s">
        <v>205</v>
      </c>
      <c r="J89" t="s">
        <v>205</v>
      </c>
      <c r="M89" t="s">
        <v>555</v>
      </c>
    </row>
    <row r="90" spans="1:13">
      <c r="A90" t="s">
        <v>169</v>
      </c>
      <c r="B90" t="s">
        <v>595</v>
      </c>
      <c r="C90" t="s">
        <v>169</v>
      </c>
      <c r="D90" t="s">
        <v>596</v>
      </c>
      <c r="E90" t="s">
        <v>597</v>
      </c>
      <c r="F90" t="s">
        <v>598</v>
      </c>
      <c r="G90" t="s">
        <v>325</v>
      </c>
      <c r="I90" t="s">
        <v>205</v>
      </c>
      <c r="J90" t="s">
        <v>205</v>
      </c>
      <c r="M90" t="s">
        <v>599</v>
      </c>
    </row>
    <row r="91" spans="1:13">
      <c r="A91" t="s">
        <v>172</v>
      </c>
      <c r="B91" t="s">
        <v>595</v>
      </c>
      <c r="C91" t="s">
        <v>172</v>
      </c>
      <c r="D91" t="s">
        <v>172</v>
      </c>
      <c r="E91" t="s">
        <v>600</v>
      </c>
      <c r="F91" t="s">
        <v>601</v>
      </c>
      <c r="G91" t="s">
        <v>325</v>
      </c>
      <c r="I91" t="s">
        <v>205</v>
      </c>
      <c r="J91" t="s">
        <v>205</v>
      </c>
      <c r="M91" t="s">
        <v>599</v>
      </c>
    </row>
    <row r="92" spans="1:13">
      <c r="A92" t="s">
        <v>175</v>
      </c>
      <c r="B92" t="s">
        <v>595</v>
      </c>
      <c r="C92" t="s">
        <v>175</v>
      </c>
      <c r="D92" t="s">
        <v>602</v>
      </c>
      <c r="E92" t="s">
        <v>600</v>
      </c>
      <c r="F92" t="s">
        <v>603</v>
      </c>
      <c r="G92" t="s">
        <v>325</v>
      </c>
      <c r="I92" t="s">
        <v>205</v>
      </c>
      <c r="J92" t="s">
        <v>205</v>
      </c>
      <c r="M92" t="s">
        <v>599</v>
      </c>
    </row>
    <row r="93" spans="1:13">
      <c r="A93" t="s">
        <v>283</v>
      </c>
      <c r="B93" t="s">
        <v>595</v>
      </c>
      <c r="C93" t="s">
        <v>283</v>
      </c>
      <c r="D93" t="s">
        <v>604</v>
      </c>
      <c r="E93" t="s">
        <v>605</v>
      </c>
      <c r="F93" t="s">
        <v>606</v>
      </c>
      <c r="G93" t="s">
        <v>325</v>
      </c>
      <c r="I93" t="s">
        <v>205</v>
      </c>
      <c r="J93" t="s">
        <v>205</v>
      </c>
      <c r="M93" t="s">
        <v>599</v>
      </c>
    </row>
    <row r="94" spans="1:13">
      <c r="A94" t="s">
        <v>178</v>
      </c>
      <c r="B94" t="s">
        <v>595</v>
      </c>
      <c r="C94" t="s">
        <v>178</v>
      </c>
      <c r="D94" t="s">
        <v>607</v>
      </c>
      <c r="E94" t="s">
        <v>608</v>
      </c>
      <c r="F94" t="s">
        <v>609</v>
      </c>
      <c r="G94" t="s">
        <v>325</v>
      </c>
      <c r="I94" t="s">
        <v>205</v>
      </c>
      <c r="J94" t="s">
        <v>205</v>
      </c>
      <c r="M94" t="s">
        <v>599</v>
      </c>
    </row>
    <row r="95" spans="1:13">
      <c r="A95" t="s">
        <v>180</v>
      </c>
      <c r="B95" t="s">
        <v>595</v>
      </c>
      <c r="C95" t="s">
        <v>180</v>
      </c>
      <c r="D95" t="s">
        <v>610</v>
      </c>
      <c r="E95" t="s">
        <v>611</v>
      </c>
      <c r="F95" t="s">
        <v>612</v>
      </c>
      <c r="G95" t="s">
        <v>321</v>
      </c>
      <c r="H95" t="s">
        <v>205</v>
      </c>
      <c r="J95" t="s">
        <v>205</v>
      </c>
      <c r="M95" t="s">
        <v>599</v>
      </c>
    </row>
    <row r="96" spans="1:13">
      <c r="A96" t="s">
        <v>290</v>
      </c>
      <c r="B96" t="s">
        <v>613</v>
      </c>
      <c r="C96" t="s">
        <v>290</v>
      </c>
      <c r="D96" t="s">
        <v>614</v>
      </c>
      <c r="E96" t="s">
        <v>615</v>
      </c>
      <c r="F96" t="s">
        <v>616</v>
      </c>
      <c r="G96" t="s">
        <v>325</v>
      </c>
      <c r="I96" t="s">
        <v>205</v>
      </c>
      <c r="K96" t="s">
        <v>205</v>
      </c>
      <c r="L96" t="s">
        <v>314</v>
      </c>
      <c r="M96" t="s">
        <v>617</v>
      </c>
    </row>
    <row r="97" spans="1:13">
      <c r="A97" t="s">
        <v>183</v>
      </c>
      <c r="B97" t="s">
        <v>613</v>
      </c>
      <c r="C97" t="s">
        <v>183</v>
      </c>
      <c r="D97" t="s">
        <v>618</v>
      </c>
      <c r="E97" t="s">
        <v>619</v>
      </c>
      <c r="F97" t="s">
        <v>620</v>
      </c>
      <c r="G97" t="s">
        <v>325</v>
      </c>
      <c r="I97" t="s">
        <v>205</v>
      </c>
      <c r="J97" t="s">
        <v>205</v>
      </c>
      <c r="M97" t="s">
        <v>617</v>
      </c>
    </row>
    <row r="98" spans="1:13">
      <c r="A98" t="s">
        <v>186</v>
      </c>
      <c r="B98" t="s">
        <v>613</v>
      </c>
      <c r="C98" t="s">
        <v>186</v>
      </c>
      <c r="D98" t="s">
        <v>621</v>
      </c>
      <c r="E98" t="s">
        <v>622</v>
      </c>
      <c r="F98" t="s">
        <v>623</v>
      </c>
      <c r="G98" t="s">
        <v>325</v>
      </c>
      <c r="I98" t="s">
        <v>205</v>
      </c>
      <c r="J98" t="s">
        <v>205</v>
      </c>
      <c r="M98" t="s">
        <v>617</v>
      </c>
    </row>
    <row r="99" spans="1:13">
      <c r="A99" t="s">
        <v>291</v>
      </c>
      <c r="B99" t="s">
        <v>613</v>
      </c>
      <c r="C99" t="s">
        <v>291</v>
      </c>
      <c r="D99" t="s">
        <v>624</v>
      </c>
      <c r="E99" t="s">
        <v>622</v>
      </c>
      <c r="F99" t="s">
        <v>625</v>
      </c>
      <c r="G99" t="s">
        <v>321</v>
      </c>
      <c r="I99" t="s">
        <v>205</v>
      </c>
      <c r="J99" t="s">
        <v>205</v>
      </c>
      <c r="M99" t="s">
        <v>617</v>
      </c>
    </row>
    <row r="100" spans="1:13">
      <c r="A100" t="s">
        <v>288</v>
      </c>
      <c r="B100" t="s">
        <v>613</v>
      </c>
      <c r="C100" t="s">
        <v>626</v>
      </c>
      <c r="D100" t="s">
        <v>627</v>
      </c>
      <c r="E100" t="s">
        <v>628</v>
      </c>
      <c r="F100" t="s">
        <v>629</v>
      </c>
      <c r="G100" t="s">
        <v>321</v>
      </c>
      <c r="I100" t="s">
        <v>205</v>
      </c>
      <c r="J100" t="s">
        <v>205</v>
      </c>
      <c r="M100" t="s">
        <v>617</v>
      </c>
    </row>
    <row r="101" spans="1:13">
      <c r="A101" t="s">
        <v>285</v>
      </c>
      <c r="B101" t="s">
        <v>613</v>
      </c>
      <c r="C101" t="s">
        <v>285</v>
      </c>
      <c r="D101" t="s">
        <v>630</v>
      </c>
      <c r="E101" t="s">
        <v>631</v>
      </c>
      <c r="F101" t="s">
        <v>632</v>
      </c>
      <c r="G101" t="s">
        <v>325</v>
      </c>
      <c r="I101" t="s">
        <v>205</v>
      </c>
      <c r="J101" t="s">
        <v>205</v>
      </c>
      <c r="M101" t="s">
        <v>617</v>
      </c>
    </row>
    <row r="102" spans="1:13">
      <c r="A102" t="s">
        <v>286</v>
      </c>
      <c r="B102" t="s">
        <v>613</v>
      </c>
      <c r="C102" t="s">
        <v>286</v>
      </c>
      <c r="D102" t="s">
        <v>633</v>
      </c>
      <c r="E102" t="s">
        <v>634</v>
      </c>
      <c r="F102" t="s">
        <v>635</v>
      </c>
      <c r="G102" t="s">
        <v>321</v>
      </c>
      <c r="I102" t="s">
        <v>205</v>
      </c>
      <c r="J102" t="s">
        <v>205</v>
      </c>
      <c r="M102" t="s">
        <v>617</v>
      </c>
    </row>
    <row r="103" spans="1:13">
      <c r="A103" t="s">
        <v>287</v>
      </c>
      <c r="B103" t="s">
        <v>613</v>
      </c>
      <c r="C103" t="s">
        <v>287</v>
      </c>
      <c r="D103" t="s">
        <v>636</v>
      </c>
      <c r="E103" t="s">
        <v>637</v>
      </c>
      <c r="F103" t="s">
        <v>638</v>
      </c>
      <c r="G103" t="s">
        <v>325</v>
      </c>
      <c r="I103" t="s">
        <v>205</v>
      </c>
      <c r="J103" t="s">
        <v>205</v>
      </c>
      <c r="M103" t="s">
        <v>617</v>
      </c>
    </row>
    <row r="104" spans="1:13">
      <c r="A104" t="s">
        <v>275</v>
      </c>
      <c r="B104" t="s">
        <v>613</v>
      </c>
      <c r="C104" t="s">
        <v>275</v>
      </c>
      <c r="D104" t="s">
        <v>639</v>
      </c>
      <c r="E104" t="s">
        <v>637</v>
      </c>
      <c r="F104" t="s">
        <v>640</v>
      </c>
      <c r="G104" t="s">
        <v>641</v>
      </c>
      <c r="I104" t="s">
        <v>205</v>
      </c>
      <c r="J104" t="s">
        <v>205</v>
      </c>
      <c r="M104" t="s">
        <v>617</v>
      </c>
    </row>
    <row r="105" spans="1:13">
      <c r="A105" t="s">
        <v>268</v>
      </c>
      <c r="B105" t="s">
        <v>613</v>
      </c>
      <c r="C105" t="s">
        <v>268</v>
      </c>
      <c r="D105" t="s">
        <v>642</v>
      </c>
      <c r="E105" t="s">
        <v>637</v>
      </c>
      <c r="F105" t="s">
        <v>643</v>
      </c>
      <c r="G105" t="s">
        <v>641</v>
      </c>
      <c r="I105" t="s">
        <v>205</v>
      </c>
      <c r="J105" t="s">
        <v>205</v>
      </c>
      <c r="M105" t="s">
        <v>617</v>
      </c>
    </row>
    <row r="106" spans="1:13">
      <c r="A106" t="s">
        <v>289</v>
      </c>
      <c r="B106" t="s">
        <v>613</v>
      </c>
      <c r="C106" t="s">
        <v>289</v>
      </c>
      <c r="D106" t="s">
        <v>644</v>
      </c>
      <c r="E106" t="s">
        <v>637</v>
      </c>
      <c r="F106" t="s">
        <v>645</v>
      </c>
      <c r="G106" t="s">
        <v>641</v>
      </c>
      <c r="I106" t="s">
        <v>205</v>
      </c>
      <c r="J106" t="s">
        <v>205</v>
      </c>
      <c r="M106" t="s">
        <v>617</v>
      </c>
    </row>
    <row r="107" spans="1:13">
      <c r="A107" t="s">
        <v>189</v>
      </c>
      <c r="B107" t="s">
        <v>646</v>
      </c>
      <c r="C107" t="s">
        <v>647</v>
      </c>
      <c r="D107" t="s">
        <v>648</v>
      </c>
      <c r="E107" t="s">
        <v>649</v>
      </c>
      <c r="F107" t="s">
        <v>650</v>
      </c>
      <c r="G107" t="s">
        <v>321</v>
      </c>
      <c r="H107" t="s">
        <v>205</v>
      </c>
      <c r="J107" t="s">
        <v>205</v>
      </c>
      <c r="M107" t="s">
        <v>651</v>
      </c>
    </row>
    <row r="108" spans="1:13">
      <c r="A108" t="s">
        <v>192</v>
      </c>
      <c r="B108" t="s">
        <v>646</v>
      </c>
      <c r="C108" t="s">
        <v>652</v>
      </c>
      <c r="D108" t="s">
        <v>653</v>
      </c>
      <c r="E108" t="s">
        <v>654</v>
      </c>
      <c r="F108" t="s">
        <v>650</v>
      </c>
      <c r="G108" t="s">
        <v>655</v>
      </c>
      <c r="H108" t="s">
        <v>205</v>
      </c>
      <c r="J108" t="s">
        <v>205</v>
      </c>
      <c r="M108" t="s">
        <v>656</v>
      </c>
    </row>
    <row r="109" spans="1:13">
      <c r="A109" t="s">
        <v>195</v>
      </c>
      <c r="B109" t="s">
        <v>657</v>
      </c>
      <c r="C109" t="s">
        <v>195</v>
      </c>
      <c r="D109" t="s">
        <v>658</v>
      </c>
      <c r="E109" t="s">
        <v>659</v>
      </c>
      <c r="F109" t="s">
        <v>660</v>
      </c>
      <c r="G109" t="s">
        <v>305</v>
      </c>
      <c r="I109" t="s">
        <v>205</v>
      </c>
      <c r="J109" t="s">
        <v>205</v>
      </c>
      <c r="M109" t="s">
        <v>661</v>
      </c>
    </row>
  </sheetData>
  <pageMargins left="0.7" right="0.7" top="0.75" bottom="0.75" header="0.3" footer="0.3"/>
  <pageSetup paperSize="1"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sheet1</vt:lpstr>
      <vt:lpstr>s_9fe3a0ca26673bae</vt:lpstr>
      <vt:lpstr>70366f32692c3a56</vt:lpstr>
      <vt:lpstr>e5a40c1c6c9bab46_a_col5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蒋阔</cp:lastModifiedBy>
  <dcterms:created xsi:type="dcterms:W3CDTF">2022-11-14T05:00:00Z</dcterms:created>
  <dcterms:modified xsi:type="dcterms:W3CDTF">2024-12-19T00:45:41Z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935CD46EB84B483FBC5F85B4E9344FD3</vt:lpwstr>
  </property>
</Properties>
</file>